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ate1904="1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7CA732A7-68BA-40A7-8814-BCC315A7C05A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Capitol Complex" sheetId="1" r:id="rId1"/>
    <sheet name="Parks at site 196" sheetId="2" r:id="rId2"/>
  </sheets>
  <definedNames>
    <definedName name="_xlnm.Print_Area" localSheetId="0">'Capitol Complex'!$A$1:$I$107</definedName>
    <definedName name="_xlnm.Print_Area" localSheetId="1">'Parks at site 196'!$A$1:$H$104</definedName>
  </definedNames>
  <calcPr calcId="191029"/>
</workbook>
</file>

<file path=xl/calcChain.xml><?xml version="1.0" encoding="utf-8"?>
<calcChain xmlns="http://schemas.openxmlformats.org/spreadsheetml/2006/main">
  <c r="K70" i="1" l="1"/>
  <c r="D23" i="1" l="1"/>
  <c r="G23" i="1"/>
  <c r="J67" i="2" l="1"/>
  <c r="K57" i="2" s="1"/>
  <c r="D20" i="2"/>
  <c r="G20" i="2"/>
  <c r="K64" i="2" l="1"/>
  <c r="K63" i="2"/>
  <c r="K62" i="2"/>
  <c r="K61" i="2"/>
  <c r="K60" i="2"/>
  <c r="K59" i="2"/>
  <c r="K66" i="2"/>
  <c r="K58" i="2"/>
  <c r="K65" i="2"/>
  <c r="K67" i="2" l="1"/>
  <c r="H67" i="2" l="1"/>
  <c r="I60" i="2" s="1"/>
  <c r="G19" i="2"/>
  <c r="D19" i="2"/>
  <c r="F67" i="2"/>
  <c r="G60" i="2" s="1"/>
  <c r="G18" i="2"/>
  <c r="D18" i="2"/>
  <c r="D67" i="2"/>
  <c r="E59" i="2" s="1"/>
  <c r="G17" i="2"/>
  <c r="D17" i="2"/>
  <c r="H70" i="1"/>
  <c r="I66" i="1" s="1"/>
  <c r="G22" i="1"/>
  <c r="D22" i="1"/>
  <c r="F70" i="1"/>
  <c r="G69" i="1" s="1"/>
  <c r="G21" i="1"/>
  <c r="D21" i="1"/>
  <c r="B67" i="2"/>
  <c r="C64" i="2" s="1"/>
  <c r="G16" i="2"/>
  <c r="D16" i="2"/>
  <c r="D70" i="1"/>
  <c r="E68" i="1" s="1"/>
  <c r="G19" i="1"/>
  <c r="G20" i="1"/>
  <c r="D19" i="1"/>
  <c r="D20" i="1"/>
  <c r="G15" i="2"/>
  <c r="D15" i="2"/>
  <c r="G18" i="1"/>
  <c r="G17" i="1"/>
  <c r="G16" i="1"/>
  <c r="D18" i="1"/>
  <c r="D17" i="1"/>
  <c r="G15" i="1"/>
  <c r="D16" i="1"/>
  <c r="D15" i="1"/>
  <c r="B70" i="1"/>
  <c r="C64" i="1" s="1"/>
  <c r="E60" i="1"/>
  <c r="C68" i="1"/>
  <c r="C60" i="1"/>
  <c r="I61" i="1"/>
  <c r="I69" i="1"/>
  <c r="C69" i="1"/>
  <c r="E61" i="1"/>
  <c r="E64" i="1"/>
  <c r="I63" i="1"/>
  <c r="I67" i="1"/>
  <c r="I65" i="1"/>
  <c r="G63" i="1"/>
  <c r="E65" i="1" l="1"/>
  <c r="C61" i="1"/>
  <c r="G65" i="1"/>
  <c r="C62" i="1"/>
  <c r="E62" i="1"/>
  <c r="E63" i="1"/>
  <c r="I68" i="1"/>
  <c r="E67" i="1"/>
  <c r="E66" i="1"/>
  <c r="C63" i="1"/>
  <c r="C61" i="2"/>
  <c r="C57" i="2"/>
  <c r="C63" i="2"/>
  <c r="C66" i="2"/>
  <c r="C65" i="2"/>
  <c r="C62" i="2"/>
  <c r="G57" i="2"/>
  <c r="G58" i="2"/>
  <c r="C60" i="2"/>
  <c r="G61" i="1"/>
  <c r="G68" i="1"/>
  <c r="C67" i="1"/>
  <c r="I62" i="1"/>
  <c r="G60" i="1"/>
  <c r="E69" i="1"/>
  <c r="I60" i="1"/>
  <c r="G66" i="2"/>
  <c r="C65" i="1"/>
  <c r="G62" i="1"/>
  <c r="G64" i="1"/>
  <c r="G66" i="1"/>
  <c r="G67" i="1"/>
  <c r="G65" i="2"/>
  <c r="G59" i="2"/>
  <c r="C58" i="2"/>
  <c r="I64" i="1"/>
  <c r="C66" i="1"/>
  <c r="G64" i="2"/>
  <c r="E57" i="2"/>
  <c r="G62" i="2"/>
  <c r="E62" i="2"/>
  <c r="G63" i="2"/>
  <c r="G61" i="2"/>
  <c r="E63" i="2"/>
  <c r="I62" i="2"/>
  <c r="I63" i="2"/>
  <c r="I64" i="2"/>
  <c r="I58" i="2"/>
  <c r="I61" i="2"/>
  <c r="I65" i="2"/>
  <c r="I59" i="2"/>
  <c r="I57" i="2"/>
  <c r="I66" i="2"/>
  <c r="E61" i="2"/>
  <c r="E58" i="2"/>
  <c r="E65" i="2"/>
  <c r="E60" i="2"/>
  <c r="C59" i="2"/>
  <c r="E66" i="2"/>
  <c r="E64" i="2"/>
  <c r="E70" i="1" l="1"/>
  <c r="C70" i="1"/>
  <c r="C67" i="2"/>
  <c r="G67" i="2"/>
  <c r="I70" i="1"/>
  <c r="G70" i="1"/>
  <c r="I67" i="2"/>
  <c r="E67" i="2"/>
</calcChain>
</file>

<file path=xl/sharedStrings.xml><?xml version="1.0" encoding="utf-8"?>
<sst xmlns="http://schemas.openxmlformats.org/spreadsheetml/2006/main" count="129" uniqueCount="40">
  <si>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</si>
  <si>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</si>
  <si>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</si>
  <si>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</si>
  <si>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</si>
  <si>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</si>
  <si>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</si>
  <si>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</si>
  <si>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</si>
  <si>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</si>
  <si>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</si>
  <si>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</si>
  <si>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</si>
  <si>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</si>
  <si>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</si>
  <si>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</si>
  <si>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</si>
  <si>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</si>
  <si>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</si>
  <si>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</si>
  <si>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</si>
  <si>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</si>
  <si>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</si>
  <si>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</si>
  <si>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</si>
  <si>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</si>
  <si>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</si>
  <si>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</si>
  <si>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State Parks - Capitol Complex</t>
  </si>
  <si>
    <t>YES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</si>
  <si>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</si>
  <si>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</si>
  <si>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</si>
  <si>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</si>
  <si>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</si>
  <si>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</si>
  <si>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</si>
  <si>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</si>
  <si>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N/A</t>
  </si>
  <si>
    <t>State Parks - N. 23rd Avenue (Site 196)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</si>
</sst>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35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rgb="FFFA7D00"/>
      <name val="Calibri"/>
      <family val="2"/>
      <scheme val="minor"/>
    </font>
    <font>
      <sz val="12"/>
      <color rgb="FF9C57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37" applyNumberFormat="0" applyAlignment="0" applyProtection="0"/>
    <xf numFmtId="0" fontId="22" fillId="28" borderId="38" applyNumberFormat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9" applyNumberFormat="0" applyFill="0" applyAlignment="0" applyProtection="0"/>
    <xf numFmtId="0" fontId="26" fillId="0" borderId="40" applyNumberFormat="0" applyFill="0" applyAlignment="0" applyProtection="0"/>
    <xf numFmtId="0" fontId="27" fillId="0" borderId="41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37" applyNumberFormat="0" applyAlignment="0" applyProtection="0"/>
    <xf numFmtId="0" fontId="29" fillId="0" borderId="42" applyNumberFormat="0" applyFill="0" applyAlignment="0" applyProtection="0"/>
    <xf numFmtId="0" fontId="30" fillId="31" borderId="0" applyNumberFormat="0" applyBorder="0" applyAlignment="0" applyProtection="0"/>
    <xf numFmtId="0" fontId="18" fillId="0" borderId="0"/>
    <xf numFmtId="0" fontId="18" fillId="32" borderId="43" applyNumberFormat="0" applyFont="0" applyAlignment="0" applyProtection="0"/>
    <xf numFmtId="0" fontId="31" fillId="27" borderId="44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5" applyNumberFormat="0" applyFill="0" applyAlignment="0" applyProtection="0"/>
    <xf numFmtId="0" fontId="34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4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42" applyFont="1" applyBorder="1"/>
    <xf numFmtId="9" fontId="11" fillId="0" borderId="3" xfId="4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42" applyNumberFormat="1" applyFont="1" applyBorder="1" applyAlignment="1">
      <alignment horizontal="center"/>
    </xf>
    <xf numFmtId="164" fontId="2" fillId="0" borderId="12" xfId="42" applyNumberFormat="1" applyFont="1" applyBorder="1" applyAlignment="1">
      <alignment horizontal="center"/>
    </xf>
    <xf numFmtId="164" fontId="2" fillId="0" borderId="13" xfId="4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0" xfId="0" applyNumberFormat="1" applyFont="1"/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" fontId="15" fillId="0" borderId="0" xfId="0" applyNumberFormat="1" applyFont="1"/>
    <xf numFmtId="0" fontId="11" fillId="0" borderId="0" xfId="0" applyFont="1"/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4" xfId="0" applyFont="1" applyBorder="1" applyAlignment="1">
      <alignment horizontal="center"/>
    </xf>
    <xf numFmtId="3" fontId="10" fillId="0" borderId="15" xfId="28" applyNumberFormat="1" applyFont="1" applyBorder="1"/>
    <xf numFmtId="164" fontId="10" fillId="0" borderId="16" xfId="42" applyNumberFormat="1" applyFont="1" applyBorder="1"/>
    <xf numFmtId="164" fontId="17" fillId="0" borderId="0" xfId="0" applyNumberFormat="1" applyFont="1" applyBorder="1"/>
    <xf numFmtId="0" fontId="10" fillId="0" borderId="17" xfId="0" applyFont="1" applyBorder="1"/>
    <xf numFmtId="3" fontId="10" fillId="0" borderId="18" xfId="28" applyNumberFormat="1" applyFont="1" applyBorder="1"/>
    <xf numFmtId="164" fontId="10" fillId="0" borderId="13" xfId="42" applyNumberFormat="1" applyFont="1" applyBorder="1"/>
    <xf numFmtId="0" fontId="10" fillId="0" borderId="17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4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9" xfId="42" applyNumberFormat="1" applyFont="1" applyBorder="1"/>
    <xf numFmtId="1" fontId="10" fillId="0" borderId="20" xfId="42" applyNumberFormat="1" applyFont="1" applyBorder="1" applyAlignment="1">
      <alignment horizontal="center"/>
    </xf>
    <xf numFmtId="1" fontId="10" fillId="0" borderId="21" xfId="42" applyNumberFormat="1" applyFont="1" applyBorder="1" applyAlignment="1">
      <alignment horizontal="center"/>
    </xf>
    <xf numFmtId="1" fontId="10" fillId="0" borderId="22" xfId="42" applyNumberFormat="1" applyFont="1" applyBorder="1"/>
    <xf numFmtId="1" fontId="10" fillId="0" borderId="23" xfId="42" applyNumberFormat="1" applyFont="1" applyBorder="1" applyAlignment="1">
      <alignment horizontal="center"/>
    </xf>
    <xf numFmtId="1" fontId="10" fillId="0" borderId="24" xfId="42" applyNumberFormat="1" applyFont="1" applyBorder="1" applyAlignment="1">
      <alignment horizontal="center"/>
    </xf>
    <xf numFmtId="0" fontId="17" fillId="0" borderId="0" xfId="0" applyFont="1" applyAlignment="1"/>
    <xf numFmtId="1" fontId="10" fillId="0" borderId="9" xfId="42" applyNumberFormat="1" applyFont="1" applyBorder="1" applyAlignment="1">
      <alignment horizontal="center"/>
    </xf>
    <xf numFmtId="1" fontId="10" fillId="0" borderId="25" xfId="42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10" fillId="0" borderId="26" xfId="0" applyNumberFormat="1" applyFont="1" applyBorder="1"/>
    <xf numFmtId="164" fontId="10" fillId="0" borderId="27" xfId="42" applyNumberFormat="1" applyFont="1" applyBorder="1"/>
    <xf numFmtId="164" fontId="2" fillId="0" borderId="0" xfId="42" applyNumberFormat="1" applyFont="1" applyAlignment="1">
      <alignment horizontal="center"/>
    </xf>
    <xf numFmtId="164" fontId="11" fillId="0" borderId="0" xfId="42" applyNumberFormat="1" applyFont="1" applyAlignment="1">
      <alignment horizontal="center"/>
    </xf>
    <xf numFmtId="164" fontId="2" fillId="0" borderId="28" xfId="42" applyNumberFormat="1" applyFont="1" applyBorder="1" applyAlignment="1">
      <alignment horizontal="center"/>
    </xf>
    <xf numFmtId="164" fontId="2" fillId="0" borderId="29" xfId="42" applyNumberFormat="1" applyFont="1" applyBorder="1" applyAlignment="1">
      <alignment horizontal="center"/>
    </xf>
    <xf numFmtId="164" fontId="2" fillId="0" borderId="30" xfId="42" applyNumberFormat="1" applyFont="1" applyBorder="1" applyAlignment="1">
      <alignment horizontal="center"/>
    </xf>
    <xf numFmtId="164" fontId="11" fillId="0" borderId="14" xfId="42" applyNumberFormat="1" applyFont="1" applyBorder="1" applyAlignment="1">
      <alignment horizontal="center"/>
    </xf>
    <xf numFmtId="164" fontId="11" fillId="0" borderId="6" xfId="42" applyNumberFormat="1" applyFont="1" applyBorder="1" applyAlignment="1">
      <alignment horizontal="center"/>
    </xf>
    <xf numFmtId="164" fontId="11" fillId="0" borderId="7" xfId="42" applyNumberFormat="1" applyFont="1" applyBorder="1" applyAlignment="1">
      <alignment horizontal="center"/>
    </xf>
    <xf numFmtId="164" fontId="11" fillId="0" borderId="31" xfId="42" applyNumberFormat="1" applyFont="1" applyBorder="1" applyAlignment="1">
      <alignment horizontal="center"/>
    </xf>
    <xf numFmtId="0" fontId="14" fillId="0" borderId="0" xfId="0" applyFont="1"/>
    <xf numFmtId="164" fontId="2" fillId="0" borderId="32" xfId="42" applyNumberFormat="1" applyFont="1" applyBorder="1" applyAlignment="1">
      <alignment horizontal="center"/>
    </xf>
    <xf numFmtId="164" fontId="2" fillId="0" borderId="33" xfId="42" applyNumberFormat="1" applyFont="1" applyBorder="1" applyAlignment="1">
      <alignment horizontal="center"/>
    </xf>
    <xf numFmtId="164" fontId="2" fillId="0" borderId="14" xfId="42" applyNumberFormat="1" applyFont="1" applyBorder="1" applyAlignment="1">
      <alignment horizontal="center"/>
    </xf>
    <xf numFmtId="164" fontId="2" fillId="0" borderId="6" xfId="42" applyNumberFormat="1" applyFont="1" applyBorder="1" applyAlignment="1">
      <alignment horizontal="center"/>
    </xf>
    <xf numFmtId="164" fontId="2" fillId="0" borderId="7" xfId="42" applyNumberFormat="1" applyFont="1" applyBorder="1" applyAlignment="1">
      <alignment horizontal="center"/>
    </xf>
    <xf numFmtId="164" fontId="2" fillId="0" borderId="31" xfId="42" applyNumberFormat="1" applyFont="1" applyBorder="1" applyAlignment="1">
      <alignment horizontal="center"/>
    </xf>
    <xf numFmtId="1" fontId="10" fillId="0" borderId="16" xfId="42" applyNumberFormat="1" applyFont="1" applyBorder="1" applyAlignment="1">
      <alignment horizontal="center"/>
    </xf>
    <xf numFmtId="1" fontId="10" fillId="0" borderId="13" xfId="42" applyNumberFormat="1" applyFont="1" applyBorder="1" applyAlignment="1">
      <alignment horizontal="center"/>
    </xf>
    <xf numFmtId="1" fontId="10" fillId="0" borderId="46" xfId="42" applyNumberFormat="1" applyFont="1" applyBorder="1" applyAlignment="1">
      <alignment horizontal="center"/>
    </xf>
    <xf numFmtId="10" fontId="11" fillId="0" borderId="0" xfId="42" applyNumberFormat="1" applyFont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4" fillId="0" borderId="36" xfId="0" applyFont="1" applyBorder="1"/>
    <xf numFmtId="0" fontId="14" fillId="0" borderId="35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</cellXfs>
  <cellStyles count="46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28" builtinId="3"/>
    <cellStyle name="Comma 2" xfId="29" xr:uid="{00000000-0005-0000-0000-00001C000000}"/>
    <cellStyle name="Explanatory Text 2" xfId="30" xr:uid="{00000000-0005-0000-0000-00001D000000}"/>
    <cellStyle name="Good 2" xfId="31" xr:uid="{00000000-0005-0000-0000-00001E000000}"/>
    <cellStyle name="Heading 1 2" xfId="32" xr:uid="{00000000-0005-0000-0000-00001F000000}"/>
    <cellStyle name="Heading 2 2" xfId="33" xr:uid="{00000000-0005-0000-0000-000020000000}"/>
    <cellStyle name="Heading 3 2" xfId="34" xr:uid="{00000000-0005-0000-0000-000021000000}"/>
    <cellStyle name="Heading 4 2" xfId="35" xr:uid="{00000000-0005-0000-0000-000022000000}"/>
    <cellStyle name="Input 2" xfId="36" xr:uid="{00000000-0005-0000-0000-000023000000}"/>
    <cellStyle name="Linked Cell 2" xfId="37" xr:uid="{00000000-0005-0000-0000-000024000000}"/>
    <cellStyle name="Neutral 2" xfId="38" xr:uid="{00000000-0005-0000-0000-000025000000}"/>
    <cellStyle name="Normal" xfId="0" builtinId="0"/>
    <cellStyle name="Normal 2" xfId="39" xr:uid="{00000000-0005-0000-0000-000027000000}"/>
    <cellStyle name="Note 2" xfId="40" xr:uid="{00000000-0005-0000-0000-000028000000}"/>
    <cellStyle name="Output 2" xfId="41" xr:uid="{00000000-0005-0000-0000-000029000000}"/>
    <cellStyle name="Percent" xfId="42" builtinId="5"/>
    <cellStyle name="Title 2" xfId="43" xr:uid="{00000000-0005-0000-0000-00002B000000}"/>
    <cellStyle name="Total 2" xfId="44" xr:uid="{00000000-0005-0000-0000-00002C000000}"/>
    <cellStyle name="Warning Text 2" xfId="45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320018949596363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00004375003418E-2"/>
          <c:y val="0.1660082255284738"/>
          <c:w val="0.88480069125054006"/>
          <c:h val="0.5968390965428462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'Capitol Complex'!$B$58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Complex'!$C$61:$C$69</c:f>
              <c:numCache>
                <c:formatCode>0.0%</c:formatCode>
                <c:ptCount val="9"/>
                <c:pt idx="0">
                  <c:v>5.4945054945054944E-2</c:v>
                </c:pt>
                <c:pt idx="1">
                  <c:v>0</c:v>
                </c:pt>
                <c:pt idx="2">
                  <c:v>0.21978021978021978</c:v>
                </c:pt>
                <c:pt idx="3">
                  <c:v>8.7912087912087919E-2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41-443D-A016-0FAC08C7851D}"/>
            </c:ext>
          </c:extLst>
        </c:ser>
        <c:ser>
          <c:idx val="3"/>
          <c:order val="1"/>
          <c:tx>
            <c:strRef>
              <c:f>'Capitol Complex'!$D$58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Complex'!$E$61:$E$69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41-443D-A016-0FAC08C7851D}"/>
            </c:ext>
          </c:extLst>
        </c:ser>
        <c:ser>
          <c:idx val="4"/>
          <c:order val="2"/>
          <c:tx>
            <c:strRef>
              <c:f>'Capitol Complex'!$F$58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Complex'!$G$61:$G$69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41-443D-A016-0FAC08C7851D}"/>
            </c:ext>
          </c:extLst>
        </c:ser>
        <c:ser>
          <c:idx val="1"/>
          <c:order val="3"/>
          <c:tx>
            <c:strRef>
              <c:f>'Capitol Complex'!$H$58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Complex'!$I$61:$I$69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0.22580645161290322</c:v>
                </c:pt>
                <c:pt idx="3">
                  <c:v>0.11290322580645161</c:v>
                </c:pt>
                <c:pt idx="4">
                  <c:v>0</c:v>
                </c:pt>
                <c:pt idx="5">
                  <c:v>8.0645161290322578E-2</c:v>
                </c:pt>
                <c:pt idx="6">
                  <c:v>1.6129032258064516E-2</c:v>
                </c:pt>
                <c:pt idx="7">
                  <c:v>0</c:v>
                </c:pt>
                <c:pt idx="8">
                  <c:v>6.4516129032258063E-2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41-443D-A016-0FAC08C7851D}"/>
            </c:ext>
          </c:extLst>
        </c:ser>
        <c:ser>
          <c:idx val="0"/>
          <c:order val="4"/>
          <c:tx>
            <c:strRef>
              <c:f>'Capitol Complex'!$J$58:$K$58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val>
            <c:numRef>
              <c:f>'Capitol Complex'!$K$61:$K$69</c:f>
              <c:numCache>
                <c:formatCode>0.0%</c:formatCode>
                <c:ptCount val="9"/>
                <c:pt idx="0">
                  <c:v>1.9333333333333331E-3</c:v>
                </c:pt>
                <c:pt idx="1">
                  <c:v>1.6666666666666666E-2</c:v>
                </c:pt>
                <c:pt idx="2">
                  <c:v>2.6666666666666668E-2</c:v>
                </c:pt>
                <c:pt idx="3">
                  <c:v>6.6666666666666671E-3</c:v>
                </c:pt>
                <c:pt idx="4">
                  <c:v>3.3333333333333335E-3</c:v>
                </c:pt>
                <c:pt idx="5">
                  <c:v>0</c:v>
                </c:pt>
                <c:pt idx="6">
                  <c:v>0.60666666666666669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0-46DB-8E9B-01E76E513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2709288"/>
        <c:axId val="792713208"/>
      </c:barChart>
      <c:catAx>
        <c:axId val="792709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2713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2713208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2709288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440034417552951"/>
          <c:y val="0.91705954724409444"/>
          <c:w val="0.23512524720941014"/>
          <c:h val="8.29404527559055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912164825550648"/>
          <c:y val="2.15515978957565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4224167868079599"/>
          <c:w val="0.86080740042532411"/>
          <c:h val="0.6422427310132909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2023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8F-4E3A-AF02-C17085398D47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2023</c:v>
                </c:pt>
              </c:numCache>
            </c:numRef>
          </c:cat>
          <c:val>
            <c:numRef>
              <c:f>'Capitol Complex'!$C$14:$C$23</c:f>
              <c:numCache>
                <c:formatCode>0.0%</c:formatCode>
                <c:ptCount val="10"/>
                <c:pt idx="0">
                  <c:v>0.59830000000000005</c:v>
                </c:pt>
                <c:pt idx="1">
                  <c:v>0.59889999999999999</c:v>
                </c:pt>
                <c:pt idx="2">
                  <c:v>0.63660000000000005</c:v>
                </c:pt>
                <c:pt idx="3">
                  <c:v>0.73250000000000004</c:v>
                </c:pt>
                <c:pt idx="4">
                  <c:v>0.67490000000000006</c:v>
                </c:pt>
                <c:pt idx="5">
                  <c:v>0.63739999999999997</c:v>
                </c:pt>
                <c:pt idx="6">
                  <c:v>0.4</c:v>
                </c:pt>
                <c:pt idx="7">
                  <c:v>0.5</c:v>
                </c:pt>
                <c:pt idx="8">
                  <c:v>0.5</c:v>
                </c:pt>
                <c:pt idx="9">
                  <c:v>0.33810000000000001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8F-4E3A-AF02-C17085398D47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2023</c:v>
                </c:pt>
              </c:numCache>
            </c:numRef>
          </c:cat>
          <c:val>
            <c:numRef>
              <c:f>'Capitol Complex'!$I$14:$I$23</c:f>
              <c:numCache>
                <c:formatCode>0.0%</c:formatCode>
                <c:ptCount val="10"/>
                <c:pt idx="0">
                  <c:v>0.67</c:v>
                </c:pt>
                <c:pt idx="1">
                  <c:v>0.69499999999999995</c:v>
                </c:pt>
                <c:pt idx="2">
                  <c:v>0.69389999999999996</c:v>
                </c:pt>
                <c:pt idx="3">
                  <c:v>0.70809999999999995</c:v>
                </c:pt>
                <c:pt idx="4">
                  <c:v>0.70830000000000004</c:v>
                </c:pt>
                <c:pt idx="5">
                  <c:v>0.71579999999999999</c:v>
                </c:pt>
                <c:pt idx="6">
                  <c:v>0.75170000000000003</c:v>
                </c:pt>
                <c:pt idx="7">
                  <c:v>0.75929999999999997</c:v>
                </c:pt>
                <c:pt idx="8">
                  <c:v>0.73650000000000004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8F-4E3A-AF02-C17085398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2704976"/>
        <c:axId val="792715168"/>
      </c:lineChart>
      <c:catAx>
        <c:axId val="79270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271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271516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270497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652033880380336"/>
          <c:y val="0.88793304270442597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40102679468"/>
          <c:y val="2.08333333333333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3750055949120887"/>
          <c:w val="0.8589758953180362"/>
          <c:h val="0.6625026957303700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2023</c:v>
                </c:pt>
              </c:numCache>
            </c:numRef>
          </c:cat>
          <c:val>
            <c:numRef>
              <c:f>'Capitol Complex'!$E$14:$E$23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01-452C-AF17-A55BF5243A4E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2023</c:v>
                </c:pt>
              </c:numCache>
            </c:numRef>
          </c:cat>
          <c:val>
            <c:numRef>
              <c:f>'Capitol Complex'!$F$14:$F$23</c:f>
              <c:numCache>
                <c:formatCode>0.0%</c:formatCode>
                <c:ptCount val="10"/>
                <c:pt idx="0">
                  <c:v>0.58030000000000004</c:v>
                </c:pt>
                <c:pt idx="1">
                  <c:v>0.6</c:v>
                </c:pt>
                <c:pt idx="2">
                  <c:v>0.67310000000000003</c:v>
                </c:pt>
                <c:pt idx="3">
                  <c:v>0.75629999999999997</c:v>
                </c:pt>
                <c:pt idx="4">
                  <c:v>0.61809999999999998</c:v>
                </c:pt>
                <c:pt idx="5">
                  <c:v>0.58560000000000001</c:v>
                </c:pt>
                <c:pt idx="6">
                  <c:v>0.28199999999999997</c:v>
                </c:pt>
                <c:pt idx="7">
                  <c:v>0.39340000000000003</c:v>
                </c:pt>
                <c:pt idx="8">
                  <c:v>0.33650000000000002</c:v>
                </c:pt>
                <c:pt idx="9">
                  <c:v>0.3448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01-452C-AF17-A55BF5243A4E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2023</c:v>
                </c:pt>
              </c:numCache>
            </c:numRef>
          </c:cat>
          <c:val>
            <c:numRef>
              <c:f>'Capitol Complex'!$J$14:$J$23</c:f>
              <c:numCache>
                <c:formatCode>0.0%</c:formatCode>
                <c:ptCount val="10"/>
                <c:pt idx="0">
                  <c:v>0.65100000000000002</c:v>
                </c:pt>
                <c:pt idx="1">
                  <c:v>0.66600000000000004</c:v>
                </c:pt>
                <c:pt idx="2">
                  <c:v>0.66639999999999999</c:v>
                </c:pt>
                <c:pt idx="3">
                  <c:v>0.67410000000000003</c:v>
                </c:pt>
                <c:pt idx="4">
                  <c:v>0.66800000000000004</c:v>
                </c:pt>
                <c:pt idx="5">
                  <c:v>0.67889999999999995</c:v>
                </c:pt>
                <c:pt idx="6">
                  <c:v>0.71889999999999998</c:v>
                </c:pt>
                <c:pt idx="7">
                  <c:v>0.71540000000000004</c:v>
                </c:pt>
                <c:pt idx="8">
                  <c:v>0.69230000000000003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01-452C-AF17-A55BF5243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2706152"/>
        <c:axId val="792706544"/>
      </c:lineChart>
      <c:catAx>
        <c:axId val="792706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270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270654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270615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285733514079971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320022497187853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00004375003418E-2"/>
          <c:y val="0.1660082255284738"/>
          <c:w val="0.88480069125054006"/>
          <c:h val="0.5968390965428462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'Parks at site 196'!$B$55:$C$55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'Parks at site 196'!$A$58:$A$66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'Parks at site 196'!$C$58:$C$66</c:f>
              <c:numCache>
                <c:formatCode>0.0%</c:formatCode>
                <c:ptCount val="9"/>
                <c:pt idx="0">
                  <c:v>2.1561338289962824E-2</c:v>
                </c:pt>
                <c:pt idx="1">
                  <c:v>0</c:v>
                </c:pt>
                <c:pt idx="2">
                  <c:v>5.5762081784386616E-2</c:v>
                </c:pt>
                <c:pt idx="3">
                  <c:v>6.6914498141263934E-2</c:v>
                </c:pt>
                <c:pt idx="4">
                  <c:v>0</c:v>
                </c:pt>
                <c:pt idx="5">
                  <c:v>3.717472118959108E-2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DB-4783-864B-1C994E000B6C}"/>
            </c:ext>
          </c:extLst>
        </c:ser>
        <c:ser>
          <c:idx val="3"/>
          <c:order val="1"/>
          <c:tx>
            <c:strRef>
              <c:f>'Parks at site 196'!$D$55:$E$55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'Parks at site 196'!$A$58:$A$66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'Parks at site 196'!$E$58:$E$66</c:f>
              <c:numCache>
                <c:formatCode>0.0%</c:formatCode>
                <c:ptCount val="9"/>
                <c:pt idx="0">
                  <c:v>1.1153846153846153E-2</c:v>
                </c:pt>
                <c:pt idx="1">
                  <c:v>0</c:v>
                </c:pt>
                <c:pt idx="2">
                  <c:v>1.9230769230769232E-2</c:v>
                </c:pt>
                <c:pt idx="3">
                  <c:v>7.3076923076923081E-2</c:v>
                </c:pt>
                <c:pt idx="4">
                  <c:v>0</c:v>
                </c:pt>
                <c:pt idx="5">
                  <c:v>0</c:v>
                </c:pt>
                <c:pt idx="6">
                  <c:v>2.6923076923076925E-2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DB-4783-864B-1C994E000B6C}"/>
            </c:ext>
          </c:extLst>
        </c:ser>
        <c:ser>
          <c:idx val="4"/>
          <c:order val="2"/>
          <c:tx>
            <c:strRef>
              <c:f>'Parks at site 196'!$F$55:$G$55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'Parks at site 196'!$A$58:$A$66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'Parks at site 196'!$G$58:$G$66</c:f>
              <c:numCache>
                <c:formatCode>0.0%</c:formatCode>
                <c:ptCount val="9"/>
                <c:pt idx="0">
                  <c:v>5.2427184466019419E-2</c:v>
                </c:pt>
                <c:pt idx="1">
                  <c:v>9.7087378640776691E-3</c:v>
                </c:pt>
                <c:pt idx="2">
                  <c:v>2.4271844660194174E-2</c:v>
                </c:pt>
                <c:pt idx="3">
                  <c:v>8.2524271844660199E-2</c:v>
                </c:pt>
                <c:pt idx="4">
                  <c:v>0</c:v>
                </c:pt>
                <c:pt idx="5">
                  <c:v>0</c:v>
                </c:pt>
                <c:pt idx="6">
                  <c:v>1.4563106796116505E-2</c:v>
                </c:pt>
                <c:pt idx="7">
                  <c:v>0</c:v>
                </c:pt>
                <c:pt idx="8">
                  <c:v>9.7087378640776691E-3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DB-4783-864B-1C994E000B6C}"/>
            </c:ext>
          </c:extLst>
        </c:ser>
        <c:ser>
          <c:idx val="1"/>
          <c:order val="3"/>
          <c:tx>
            <c:strRef>
              <c:f>'Parks at site 196'!$H$55:$I$55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'Parks at site 196'!$A$58:$A$66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'Parks at site 196'!$I$58:$I$66</c:f>
              <c:numCache>
                <c:formatCode>0.0%</c:formatCode>
                <c:ptCount val="9"/>
                <c:pt idx="0">
                  <c:v>2.1886792452830185E-3</c:v>
                </c:pt>
                <c:pt idx="1">
                  <c:v>1.1320754716981131E-2</c:v>
                </c:pt>
                <c:pt idx="2">
                  <c:v>3.7735849056603772E-2</c:v>
                </c:pt>
                <c:pt idx="3">
                  <c:v>1.1320754716981131E-2</c:v>
                </c:pt>
                <c:pt idx="4">
                  <c:v>7.5471698113207548E-3</c:v>
                </c:pt>
                <c:pt idx="5">
                  <c:v>0</c:v>
                </c:pt>
                <c:pt idx="6">
                  <c:v>0.63396226415094337</c:v>
                </c:pt>
                <c:pt idx="7">
                  <c:v>0</c:v>
                </c:pt>
                <c:pt idx="8">
                  <c:v>2.6415094339622643E-2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DB-4783-864B-1C994E000B6C}"/>
            </c:ext>
          </c:extLst>
        </c:ser>
        <c:ser>
          <c:idx val="0"/>
          <c:order val="4"/>
          <c:tx>
            <c:strRef>
              <c:f>'Parks at site 196'!$J$55:$K$55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'Parks at site 196'!$A$58:$A$66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'Parks at site 196'!$K$58:$K$66</c:f>
              <c:numCache>
                <c:formatCode>0.0%</c:formatCode>
                <c:ptCount val="9"/>
                <c:pt idx="0">
                  <c:v>1.277533039647577E-2</c:v>
                </c:pt>
                <c:pt idx="1">
                  <c:v>2.2026431718061675E-2</c:v>
                </c:pt>
                <c:pt idx="2">
                  <c:v>1.7621145374449341E-2</c:v>
                </c:pt>
                <c:pt idx="3">
                  <c:v>1.3215859030837005E-2</c:v>
                </c:pt>
                <c:pt idx="4">
                  <c:v>4.4052863436123352E-3</c:v>
                </c:pt>
                <c:pt idx="5">
                  <c:v>0</c:v>
                </c:pt>
                <c:pt idx="6">
                  <c:v>0.59471365638766516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DB-4783-864B-1C994E000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2712816"/>
        <c:axId val="792713600"/>
      </c:barChart>
      <c:catAx>
        <c:axId val="79271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271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2713600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2712816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318829464498758"/>
          <c:y val="0.92226779952901139"/>
          <c:w val="0.63833308741007033"/>
          <c:h val="7.7732197055614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912164825550648"/>
          <c:y val="2.15515978957565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4224167868079599"/>
          <c:w val="0.86080740042532411"/>
          <c:h val="0.6422427310132909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pPr>
              <a:solidFill>
                <a:srgbClr val="FF00FF"/>
              </a:solidFill>
            </c:spPr>
          </c:marker>
          <c:cat>
            <c:numRef>
              <c:f>'Parks at site 196'!$A$14:$A$20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'Parks at site 196'!$B$14:$B$20</c:f>
              <c:numCache>
                <c:formatCode>0.0%</c:formatCode>
                <c:ptCount val="7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C8-4ACE-AC81-F170A83A3504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'Parks at site 196'!$A$14:$A$20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'Parks at site 196'!$C$14:$C$20</c:f>
              <c:numCache>
                <c:formatCode>0.0%</c:formatCode>
                <c:ptCount val="7"/>
                <c:pt idx="0">
                  <c:v>0.71199999999999997</c:v>
                </c:pt>
                <c:pt idx="1">
                  <c:v>0.746</c:v>
                </c:pt>
                <c:pt idx="2">
                  <c:v>0.81859999999999999</c:v>
                </c:pt>
                <c:pt idx="3">
                  <c:v>0.86960000000000004</c:v>
                </c:pt>
                <c:pt idx="4">
                  <c:v>0.80679999999999996</c:v>
                </c:pt>
                <c:pt idx="5">
                  <c:v>0.26950000000000002</c:v>
                </c:pt>
                <c:pt idx="6">
                  <c:v>0.3352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8-4ACE-AC81-F170A83A3504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pPr>
              <a:solidFill>
                <a:srgbClr val="008000"/>
              </a:solidFill>
            </c:spPr>
          </c:marker>
          <c:cat>
            <c:numRef>
              <c:f>'Parks at site 196'!$A$14:$A$20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'Parks at site 196'!$I$14:$I$20</c:f>
              <c:numCache>
                <c:formatCode>0.0%</c:formatCode>
                <c:ptCount val="7"/>
                <c:pt idx="0">
                  <c:v>0.71579999999999999</c:v>
                </c:pt>
                <c:pt idx="1">
                  <c:v>0.75170000000000003</c:v>
                </c:pt>
                <c:pt idx="2">
                  <c:v>0.75929999999999997</c:v>
                </c:pt>
                <c:pt idx="3">
                  <c:v>0.73650000000000004</c:v>
                </c:pt>
                <c:pt idx="4">
                  <c:v>0.73740000000000006</c:v>
                </c:pt>
                <c:pt idx="5">
                  <c:v>0.48699999999999999</c:v>
                </c:pt>
                <c:pt idx="6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C8-4ACE-AC81-F170A83A3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717520"/>
        <c:axId val="792718304"/>
      </c:lineChart>
      <c:catAx>
        <c:axId val="79271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271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271830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271752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652033880380336"/>
          <c:y val="0.88793304270442597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40102679468"/>
          <c:y val="2.08333333333333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3750055949120887"/>
          <c:w val="0.8589758953180362"/>
          <c:h val="0.6625026957303700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pPr>
              <a:solidFill>
                <a:srgbClr val="FF00FF"/>
              </a:solidFill>
            </c:spPr>
          </c:marker>
          <c:cat>
            <c:numRef>
              <c:f>'Parks at site 196'!$A$14:$A$20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'Parks at site 196'!$E$14:$E$20</c:f>
              <c:numCache>
                <c:formatCode>0.0%</c:formatCode>
                <c:ptCount val="7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F8-46F7-A920-FFACD3CF8DB8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'Parks at site 196'!$A$14:$A$20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'Parks at site 196'!$F$14:$F$20</c:f>
              <c:numCache>
                <c:formatCode>0.0%</c:formatCode>
                <c:ptCount val="7"/>
                <c:pt idx="0">
                  <c:v>0.63700000000000001</c:v>
                </c:pt>
                <c:pt idx="1">
                  <c:v>0.67600000000000005</c:v>
                </c:pt>
                <c:pt idx="2">
                  <c:v>0.77849999999999997</c:v>
                </c:pt>
                <c:pt idx="3">
                  <c:v>0.82279999999999998</c:v>
                </c:pt>
                <c:pt idx="4">
                  <c:v>0.8286</c:v>
                </c:pt>
                <c:pt idx="5">
                  <c:v>0.24099999999999999</c:v>
                </c:pt>
                <c:pt idx="6">
                  <c:v>0.33889999999999998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F8-46F7-A920-FFACD3CF8DB8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pPr>
              <a:solidFill>
                <a:srgbClr val="008000"/>
              </a:solidFill>
            </c:spPr>
          </c:marker>
          <c:cat>
            <c:numRef>
              <c:f>'Parks at site 196'!$A$14:$A$20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'Parks at site 196'!$J$14:$J$20</c:f>
              <c:numCache>
                <c:formatCode>0.0%</c:formatCode>
                <c:ptCount val="7"/>
                <c:pt idx="0">
                  <c:v>0.67889999999999995</c:v>
                </c:pt>
                <c:pt idx="1">
                  <c:v>0.71889999999999998</c:v>
                </c:pt>
                <c:pt idx="2">
                  <c:v>0.71540000000000004</c:v>
                </c:pt>
                <c:pt idx="3">
                  <c:v>0.69230000000000003</c:v>
                </c:pt>
                <c:pt idx="4">
                  <c:v>0.70799999999999996</c:v>
                </c:pt>
                <c:pt idx="5">
                  <c:v>0.46700000000000003</c:v>
                </c:pt>
                <c:pt idx="6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F8-46F7-A920-FFACD3CF8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719088"/>
        <c:axId val="792719480"/>
      </c:lineChart>
      <c:catAx>
        <c:axId val="79271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2719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271948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271908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285733514079971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19050</xdr:rowOff>
    </xdr:from>
    <xdr:to>
      <xdr:col>8</xdr:col>
      <xdr:colOff>381000</xdr:colOff>
      <xdr:row>86</xdr:row>
      <xdr:rowOff>95250</xdr:rowOff>
    </xdr:to>
    <xdr:graphicFrame macro="">
      <xdr:nvGraphicFramePr>
        <xdr:cNvPr id="1976" name="Chart 1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23</xdr:row>
      <xdr:rowOff>104775</xdr:rowOff>
    </xdr:from>
    <xdr:to>
      <xdr:col>6</xdr:col>
      <xdr:colOff>533400</xdr:colOff>
      <xdr:row>38</xdr:row>
      <xdr:rowOff>38100</xdr:rowOff>
    </xdr:to>
    <xdr:graphicFrame macro="">
      <xdr:nvGraphicFramePr>
        <xdr:cNvPr id="1977" name="Chart 2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38</xdr:row>
      <xdr:rowOff>142875</xdr:rowOff>
    </xdr:from>
    <xdr:to>
      <xdr:col>6</xdr:col>
      <xdr:colOff>514350</xdr:colOff>
      <xdr:row>53</xdr:row>
      <xdr:rowOff>142875</xdr:rowOff>
    </xdr:to>
    <xdr:graphicFrame macro="">
      <xdr:nvGraphicFramePr>
        <xdr:cNvPr id="1978" name="Chart 15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114</xdr:row>
      <xdr:rowOff>114300</xdr:rowOff>
    </xdr:from>
    <xdr:to>
      <xdr:col>0</xdr:col>
      <xdr:colOff>777240</xdr:colOff>
      <xdr:row>116</xdr:row>
      <xdr:rowOff>0</xdr:rowOff>
    </xdr:to>
    <xdr:sp macro="" textlink="">
      <xdr:nvSpPr>
        <xdr:cNvPr id="1979" name="Text Box 27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 txBox="1">
          <a:spLocks noChangeArrowheads="1"/>
        </xdr:cNvSpPr>
      </xdr:nvSpPr>
      <xdr:spPr bwMode="auto">
        <a:xfrm>
          <a:off x="695325" y="19154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695326</xdr:colOff>
      <xdr:row>23</xdr:row>
      <xdr:rowOff>66675</xdr:rowOff>
    </xdr:from>
    <xdr:to>
      <xdr:col>8</xdr:col>
      <xdr:colOff>381001</xdr:colOff>
      <xdr:row>28</xdr:row>
      <xdr:rowOff>19050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>
          <a:spLocks/>
        </xdr:cNvSpPr>
      </xdr:nvSpPr>
      <xdr:spPr bwMode="auto">
        <a:xfrm>
          <a:off x="5419726" y="4343400"/>
          <a:ext cx="1123950" cy="714375"/>
        </a:xfrm>
        <a:prstGeom prst="borderCallout1">
          <a:avLst>
            <a:gd name="adj1" fmla="val 12194"/>
            <a:gd name="adj2" fmla="val -8931"/>
            <a:gd name="adj3" fmla="val 16496"/>
            <a:gd name="adj4" fmla="val -24334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657225</xdr:colOff>
      <xdr:row>39</xdr:row>
      <xdr:rowOff>19050</xdr:rowOff>
    </xdr:from>
    <xdr:to>
      <xdr:col>8</xdr:col>
      <xdr:colOff>485775</xdr:colOff>
      <xdr:row>42</xdr:row>
      <xdr:rowOff>28575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>
          <a:spLocks/>
        </xdr:cNvSpPr>
      </xdr:nvSpPr>
      <xdr:spPr bwMode="auto">
        <a:xfrm>
          <a:off x="5381625" y="6734175"/>
          <a:ext cx="1266825" cy="466725"/>
        </a:xfrm>
        <a:prstGeom prst="borderCallout1">
          <a:avLst>
            <a:gd name="adj1" fmla="val 16903"/>
            <a:gd name="adj2" fmla="val -7921"/>
            <a:gd name="adj3" fmla="val 5635"/>
            <a:gd name="adj4" fmla="val -17746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88</xdr:row>
      <xdr:rowOff>66675</xdr:rowOff>
    </xdr:from>
    <xdr:to>
      <xdr:col>4</xdr:col>
      <xdr:colOff>520065</xdr:colOff>
      <xdr:row>89</xdr:row>
      <xdr:rowOff>100965</xdr:rowOff>
    </xdr:to>
    <xdr:sp macro="" textlink="">
      <xdr:nvSpPr>
        <xdr:cNvPr id="1982" name="Text Box 54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 txBox="1">
          <a:spLocks noChangeArrowheads="1"/>
        </xdr:cNvSpPr>
      </xdr:nvSpPr>
      <xdr:spPr bwMode="auto">
        <a:xfrm>
          <a:off x="3648075" y="1449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85</xdr:row>
      <xdr:rowOff>95250</xdr:rowOff>
    </xdr:from>
    <xdr:ext cx="1445763" cy="159873"/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0" y="1407795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89</xdr:row>
      <xdr:rowOff>0</xdr:rowOff>
    </xdr:from>
    <xdr:to>
      <xdr:col>4</xdr:col>
      <xdr:colOff>520065</xdr:colOff>
      <xdr:row>89</xdr:row>
      <xdr:rowOff>190500</xdr:rowOff>
    </xdr:to>
    <xdr:sp macro="" textlink="">
      <xdr:nvSpPr>
        <xdr:cNvPr id="1984" name="Text Box 69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 txBox="1">
          <a:spLocks noChangeArrowheads="1"/>
        </xdr:cNvSpPr>
      </xdr:nvSpPr>
      <xdr:spPr bwMode="auto">
        <a:xfrm>
          <a:off x="3648075" y="14582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777240</xdr:colOff>
      <xdr:row>103</xdr:row>
      <xdr:rowOff>190500</xdr:rowOff>
    </xdr:to>
    <xdr:sp macro="" textlink="">
      <xdr:nvSpPr>
        <xdr:cNvPr id="1985" name="Text Box 70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777240</xdr:colOff>
      <xdr:row>103</xdr:row>
      <xdr:rowOff>190500</xdr:rowOff>
    </xdr:to>
    <xdr:sp macro="" textlink="">
      <xdr:nvSpPr>
        <xdr:cNvPr id="1986" name="Text Box 71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777240</xdr:colOff>
      <xdr:row>103</xdr:row>
      <xdr:rowOff>190500</xdr:rowOff>
    </xdr:to>
    <xdr:sp macro="" textlink="">
      <xdr:nvSpPr>
        <xdr:cNvPr id="1987" name="Text Box 72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777240</xdr:colOff>
      <xdr:row>103</xdr:row>
      <xdr:rowOff>190500</xdr:rowOff>
    </xdr:to>
    <xdr:sp macro="" textlink="">
      <xdr:nvSpPr>
        <xdr:cNvPr id="1988" name="Text Box 73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777240</xdr:colOff>
      <xdr:row>103</xdr:row>
      <xdr:rowOff>190500</xdr:rowOff>
    </xdr:to>
    <xdr:sp macro="" textlink="">
      <xdr:nvSpPr>
        <xdr:cNvPr id="1989" name="Text Box 74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777240</xdr:colOff>
      <xdr:row>103</xdr:row>
      <xdr:rowOff>190500</xdr:rowOff>
    </xdr:to>
    <xdr:sp macro="" textlink="">
      <xdr:nvSpPr>
        <xdr:cNvPr id="1990" name="Text Box 75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777240</xdr:colOff>
      <xdr:row>103</xdr:row>
      <xdr:rowOff>190500</xdr:rowOff>
    </xdr:to>
    <xdr:sp macro="" textlink="">
      <xdr:nvSpPr>
        <xdr:cNvPr id="1991" name="Text Box 76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520065</xdr:colOff>
      <xdr:row>103</xdr:row>
      <xdr:rowOff>190500</xdr:rowOff>
    </xdr:to>
    <xdr:sp macro="" textlink="">
      <xdr:nvSpPr>
        <xdr:cNvPr id="1992" name="Text Box 77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 txBox="1">
          <a:spLocks noChangeArrowheads="1"/>
        </xdr:cNvSpPr>
      </xdr:nvSpPr>
      <xdr:spPr bwMode="auto">
        <a:xfrm>
          <a:off x="364807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520065</xdr:colOff>
      <xdr:row>103</xdr:row>
      <xdr:rowOff>190500</xdr:rowOff>
    </xdr:to>
    <xdr:sp macro="" textlink="">
      <xdr:nvSpPr>
        <xdr:cNvPr id="1993" name="Text Box 78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 txBox="1">
          <a:spLocks noChangeArrowheads="1"/>
        </xdr:cNvSpPr>
      </xdr:nvSpPr>
      <xdr:spPr bwMode="auto">
        <a:xfrm>
          <a:off x="364807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777240</xdr:colOff>
      <xdr:row>103</xdr:row>
      <xdr:rowOff>190500</xdr:rowOff>
    </xdr:to>
    <xdr:sp macro="" textlink="">
      <xdr:nvSpPr>
        <xdr:cNvPr id="1994" name="Text Box 79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777240</xdr:colOff>
      <xdr:row>103</xdr:row>
      <xdr:rowOff>190500</xdr:rowOff>
    </xdr:to>
    <xdr:sp macro="" textlink="">
      <xdr:nvSpPr>
        <xdr:cNvPr id="1995" name="Text Box 80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777240</xdr:colOff>
      <xdr:row>103</xdr:row>
      <xdr:rowOff>190500</xdr:rowOff>
    </xdr:to>
    <xdr:sp macro="" textlink="">
      <xdr:nvSpPr>
        <xdr:cNvPr id="1996" name="Text Box 81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777240</xdr:colOff>
      <xdr:row>103</xdr:row>
      <xdr:rowOff>190500</xdr:rowOff>
    </xdr:to>
    <xdr:sp macro="" textlink="">
      <xdr:nvSpPr>
        <xdr:cNvPr id="1997" name="Text Box 82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777240</xdr:colOff>
      <xdr:row>103</xdr:row>
      <xdr:rowOff>190500</xdr:rowOff>
    </xdr:to>
    <xdr:sp macro="" textlink="">
      <xdr:nvSpPr>
        <xdr:cNvPr id="1998" name="Text Box 83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777240</xdr:colOff>
      <xdr:row>103</xdr:row>
      <xdr:rowOff>190500</xdr:rowOff>
    </xdr:to>
    <xdr:sp macro="" textlink="">
      <xdr:nvSpPr>
        <xdr:cNvPr id="1999" name="Text Box 84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777240</xdr:colOff>
      <xdr:row>103</xdr:row>
      <xdr:rowOff>190500</xdr:rowOff>
    </xdr:to>
    <xdr:sp macro="" textlink="">
      <xdr:nvSpPr>
        <xdr:cNvPr id="2000" name="Text Box 85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520065</xdr:colOff>
      <xdr:row>103</xdr:row>
      <xdr:rowOff>190500</xdr:rowOff>
    </xdr:to>
    <xdr:sp macro="" textlink="">
      <xdr:nvSpPr>
        <xdr:cNvPr id="2001" name="Text Box 86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 txBox="1">
          <a:spLocks noChangeArrowheads="1"/>
        </xdr:cNvSpPr>
      </xdr:nvSpPr>
      <xdr:spPr bwMode="auto">
        <a:xfrm>
          <a:off x="364807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520065</xdr:colOff>
      <xdr:row>103</xdr:row>
      <xdr:rowOff>190500</xdr:rowOff>
    </xdr:to>
    <xdr:sp macro="" textlink="">
      <xdr:nvSpPr>
        <xdr:cNvPr id="2002" name="Text Box 87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 txBox="1">
          <a:spLocks noChangeArrowheads="1"/>
        </xdr:cNvSpPr>
      </xdr:nvSpPr>
      <xdr:spPr bwMode="auto">
        <a:xfrm>
          <a:off x="364807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0.93937</cdr:x>
      <cdr:y>0.50864</cdr:y>
    </cdr:from>
    <cdr:to>
      <cdr:x>0.98365</cdr:x>
      <cdr:y>0.756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4294" y="1229119"/>
          <a:ext cx="264033" cy="593807"/>
        </a:xfrm>
        <a:prstGeom xmlns:a="http://schemas.openxmlformats.org/drawingml/2006/main" prst="upArrow">
          <a:avLst>
            <a:gd name="adj1" fmla="val 50000"/>
            <a:gd name="adj2" fmla="val 5622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0.94693</cdr:x>
      <cdr:y>0.18057</cdr:y>
    </cdr:from>
    <cdr:to>
      <cdr:x>0.99012</cdr:x>
      <cdr:y>0.40118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6832" y="403927"/>
          <a:ext cx="225057" cy="489600"/>
        </a:xfrm>
        <a:prstGeom xmlns:a="http://schemas.openxmlformats.org/drawingml/2006/main" prst="downArrow">
          <a:avLst>
            <a:gd name="adj1" fmla="val 50000"/>
            <a:gd name="adj2" fmla="val 5438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0.94496</cdr:x>
      <cdr:y>0.17842</cdr:y>
    </cdr:from>
    <cdr:to>
      <cdr:x>0.98914</cdr:x>
      <cdr:y>0.41661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6602" y="412745"/>
          <a:ext cx="230172" cy="546769"/>
        </a:xfrm>
        <a:prstGeom xmlns:a="http://schemas.openxmlformats.org/drawingml/2006/main" prst="downArrow">
          <a:avLst>
            <a:gd name="adj1" fmla="val 50000"/>
            <a:gd name="adj2" fmla="val 5938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19050</xdr:rowOff>
    </xdr:from>
    <xdr:to>
      <xdr:col>7</xdr:col>
      <xdr:colOff>381000</xdr:colOff>
      <xdr:row>83</xdr:row>
      <xdr:rowOff>95250</xdr:rowOff>
    </xdr:to>
    <xdr:graphicFrame macro="">
      <xdr:nvGraphicFramePr>
        <xdr:cNvPr id="200113" name="Chart 1">
          <a:extLst>
            <a:ext uri="{FF2B5EF4-FFF2-40B4-BE49-F238E27FC236}">
              <a16:creationId xmlns:a16="http://schemas.microsoft.com/office/drawing/2014/main" id="{00000000-0008-0000-0000-0000B10D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20</xdr:row>
      <xdr:rowOff>142875</xdr:rowOff>
    </xdr:from>
    <xdr:to>
      <xdr:col>6</xdr:col>
      <xdr:colOff>533400</xdr:colOff>
      <xdr:row>35</xdr:row>
      <xdr:rowOff>76200</xdr:rowOff>
    </xdr:to>
    <xdr:graphicFrame macro="">
      <xdr:nvGraphicFramePr>
        <xdr:cNvPr id="200114" name="Chart 2">
          <a:extLst>
            <a:ext uri="{FF2B5EF4-FFF2-40B4-BE49-F238E27FC236}">
              <a16:creationId xmlns:a16="http://schemas.microsoft.com/office/drawing/2014/main" id="{00000000-0008-0000-0000-0000B20D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35</xdr:row>
      <xdr:rowOff>142875</xdr:rowOff>
    </xdr:from>
    <xdr:to>
      <xdr:col>6</xdr:col>
      <xdr:colOff>514350</xdr:colOff>
      <xdr:row>50</xdr:row>
      <xdr:rowOff>142875</xdr:rowOff>
    </xdr:to>
    <xdr:graphicFrame macro="">
      <xdr:nvGraphicFramePr>
        <xdr:cNvPr id="200115" name="Chart 15">
          <a:extLst>
            <a:ext uri="{FF2B5EF4-FFF2-40B4-BE49-F238E27FC236}">
              <a16:creationId xmlns:a16="http://schemas.microsoft.com/office/drawing/2014/main" id="{00000000-0008-0000-0000-0000B30D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111</xdr:row>
      <xdr:rowOff>114300</xdr:rowOff>
    </xdr:from>
    <xdr:to>
      <xdr:col>0</xdr:col>
      <xdr:colOff>768350</xdr:colOff>
      <xdr:row>113</xdr:row>
      <xdr:rowOff>0</xdr:rowOff>
    </xdr:to>
    <xdr:sp macro="" textlink="">
      <xdr:nvSpPr>
        <xdr:cNvPr id="200116" name="Text Box 27">
          <a:extLst>
            <a:ext uri="{FF2B5EF4-FFF2-40B4-BE49-F238E27FC236}">
              <a16:creationId xmlns:a16="http://schemas.microsoft.com/office/drawing/2014/main" id="{00000000-0008-0000-0000-0000B40D0300}"/>
            </a:ext>
          </a:extLst>
        </xdr:cNvPr>
        <xdr:cNvSpPr txBox="1">
          <a:spLocks noChangeArrowheads="1"/>
        </xdr:cNvSpPr>
      </xdr:nvSpPr>
      <xdr:spPr bwMode="auto">
        <a:xfrm>
          <a:off x="695325" y="18402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85725</xdr:colOff>
      <xdr:row>21</xdr:row>
      <xdr:rowOff>28575</xdr:rowOff>
    </xdr:from>
    <xdr:to>
      <xdr:col>8</xdr:col>
      <xdr:colOff>180975</xdr:colOff>
      <xdr:row>26</xdr:row>
      <xdr:rowOff>114300</xdr:rowOff>
    </xdr:to>
    <xdr:sp macro="" textlink="">
      <xdr:nvSpPr>
        <xdr:cNvPr id="6" name="AutoShape 4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/>
        </xdr:cNvSpPr>
      </xdr:nvSpPr>
      <xdr:spPr bwMode="auto">
        <a:xfrm>
          <a:off x="5572125" y="3829050"/>
          <a:ext cx="857250" cy="847725"/>
        </a:xfrm>
        <a:prstGeom prst="borderCallout1">
          <a:avLst>
            <a:gd name="adj1" fmla="val 12194"/>
            <a:gd name="adj2" fmla="val -8931"/>
            <a:gd name="adj3" fmla="val 8556"/>
            <a:gd name="adj4" fmla="val -25471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628650</xdr:colOff>
      <xdr:row>36</xdr:row>
      <xdr:rowOff>19050</xdr:rowOff>
    </xdr:from>
    <xdr:to>
      <xdr:col>7</xdr:col>
      <xdr:colOff>647700</xdr:colOff>
      <xdr:row>40</xdr:row>
      <xdr:rowOff>85725</xdr:rowOff>
    </xdr:to>
    <xdr:sp macro="" textlink="">
      <xdr:nvSpPr>
        <xdr:cNvPr id="7" name="AutoShape 4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 bwMode="auto">
        <a:xfrm>
          <a:off x="5353050" y="5743575"/>
          <a:ext cx="866775" cy="676275"/>
        </a:xfrm>
        <a:prstGeom prst="borderCallout1">
          <a:avLst>
            <a:gd name="adj1" fmla="val 16903"/>
            <a:gd name="adj2" fmla="val -7921"/>
            <a:gd name="adj3" fmla="val 7043"/>
            <a:gd name="adj4" fmla="val -21483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85</xdr:row>
      <xdr:rowOff>66675</xdr:rowOff>
    </xdr:from>
    <xdr:to>
      <xdr:col>4</xdr:col>
      <xdr:colOff>520700</xdr:colOff>
      <xdr:row>86</xdr:row>
      <xdr:rowOff>101600</xdr:rowOff>
    </xdr:to>
    <xdr:sp macro="" textlink="">
      <xdr:nvSpPr>
        <xdr:cNvPr id="200119" name="Text Box 54">
          <a:extLst>
            <a:ext uri="{FF2B5EF4-FFF2-40B4-BE49-F238E27FC236}">
              <a16:creationId xmlns:a16="http://schemas.microsoft.com/office/drawing/2014/main" id="{00000000-0008-0000-0000-0000B70D0300}"/>
            </a:ext>
          </a:extLst>
        </xdr:cNvPr>
        <xdr:cNvSpPr txBox="1">
          <a:spLocks noChangeArrowheads="1"/>
        </xdr:cNvSpPr>
      </xdr:nvSpPr>
      <xdr:spPr bwMode="auto">
        <a:xfrm>
          <a:off x="3648075" y="1374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82</xdr:row>
      <xdr:rowOff>95250</xdr:rowOff>
    </xdr:from>
    <xdr:ext cx="1445763" cy="159873"/>
    <xdr:sp macro="" textlink="">
      <xdr:nvSpPr>
        <xdr:cNvPr id="9" name="Text Box 5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0" y="1312545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86</xdr:row>
      <xdr:rowOff>0</xdr:rowOff>
    </xdr:from>
    <xdr:to>
      <xdr:col>4</xdr:col>
      <xdr:colOff>520700</xdr:colOff>
      <xdr:row>86</xdr:row>
      <xdr:rowOff>190500</xdr:rowOff>
    </xdr:to>
    <xdr:sp macro="" textlink="">
      <xdr:nvSpPr>
        <xdr:cNvPr id="200121" name="Text Box 69">
          <a:extLst>
            <a:ext uri="{FF2B5EF4-FFF2-40B4-BE49-F238E27FC236}">
              <a16:creationId xmlns:a16="http://schemas.microsoft.com/office/drawing/2014/main" id="{00000000-0008-0000-0000-0000B90D0300}"/>
            </a:ext>
          </a:extLst>
        </xdr:cNvPr>
        <xdr:cNvSpPr txBox="1">
          <a:spLocks noChangeArrowheads="1"/>
        </xdr:cNvSpPr>
      </xdr:nvSpPr>
      <xdr:spPr bwMode="auto">
        <a:xfrm>
          <a:off x="3648075" y="1383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768350</xdr:colOff>
      <xdr:row>100</xdr:row>
      <xdr:rowOff>190500</xdr:rowOff>
    </xdr:to>
    <xdr:sp macro="" textlink="">
      <xdr:nvSpPr>
        <xdr:cNvPr id="200122" name="Text Box 70">
          <a:extLst>
            <a:ext uri="{FF2B5EF4-FFF2-40B4-BE49-F238E27FC236}">
              <a16:creationId xmlns:a16="http://schemas.microsoft.com/office/drawing/2014/main" id="{00000000-0008-0000-0000-0000BA0D0300}"/>
            </a:ext>
          </a:extLst>
        </xdr:cNvPr>
        <xdr:cNvSpPr txBox="1">
          <a:spLocks noChangeArrowheads="1"/>
        </xdr:cNvSpPr>
      </xdr:nvSpPr>
      <xdr:spPr bwMode="auto">
        <a:xfrm>
          <a:off x="69532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768350</xdr:colOff>
      <xdr:row>100</xdr:row>
      <xdr:rowOff>190500</xdr:rowOff>
    </xdr:to>
    <xdr:sp macro="" textlink="">
      <xdr:nvSpPr>
        <xdr:cNvPr id="200123" name="Text Box 71">
          <a:extLst>
            <a:ext uri="{FF2B5EF4-FFF2-40B4-BE49-F238E27FC236}">
              <a16:creationId xmlns:a16="http://schemas.microsoft.com/office/drawing/2014/main" id="{00000000-0008-0000-0000-0000BB0D0300}"/>
            </a:ext>
          </a:extLst>
        </xdr:cNvPr>
        <xdr:cNvSpPr txBox="1">
          <a:spLocks noChangeArrowheads="1"/>
        </xdr:cNvSpPr>
      </xdr:nvSpPr>
      <xdr:spPr bwMode="auto">
        <a:xfrm>
          <a:off x="69532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768350</xdr:colOff>
      <xdr:row>100</xdr:row>
      <xdr:rowOff>190500</xdr:rowOff>
    </xdr:to>
    <xdr:sp macro="" textlink="">
      <xdr:nvSpPr>
        <xdr:cNvPr id="200124" name="Text Box 72">
          <a:extLst>
            <a:ext uri="{FF2B5EF4-FFF2-40B4-BE49-F238E27FC236}">
              <a16:creationId xmlns:a16="http://schemas.microsoft.com/office/drawing/2014/main" id="{00000000-0008-0000-0000-0000BC0D0300}"/>
            </a:ext>
          </a:extLst>
        </xdr:cNvPr>
        <xdr:cNvSpPr txBox="1">
          <a:spLocks noChangeArrowheads="1"/>
        </xdr:cNvSpPr>
      </xdr:nvSpPr>
      <xdr:spPr bwMode="auto">
        <a:xfrm>
          <a:off x="69532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768350</xdr:colOff>
      <xdr:row>100</xdr:row>
      <xdr:rowOff>190500</xdr:rowOff>
    </xdr:to>
    <xdr:sp macro="" textlink="">
      <xdr:nvSpPr>
        <xdr:cNvPr id="200125" name="Text Box 73">
          <a:extLst>
            <a:ext uri="{FF2B5EF4-FFF2-40B4-BE49-F238E27FC236}">
              <a16:creationId xmlns:a16="http://schemas.microsoft.com/office/drawing/2014/main" id="{00000000-0008-0000-0000-0000BD0D0300}"/>
            </a:ext>
          </a:extLst>
        </xdr:cNvPr>
        <xdr:cNvSpPr txBox="1">
          <a:spLocks noChangeArrowheads="1"/>
        </xdr:cNvSpPr>
      </xdr:nvSpPr>
      <xdr:spPr bwMode="auto">
        <a:xfrm>
          <a:off x="69532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768350</xdr:colOff>
      <xdr:row>100</xdr:row>
      <xdr:rowOff>190500</xdr:rowOff>
    </xdr:to>
    <xdr:sp macro="" textlink="">
      <xdr:nvSpPr>
        <xdr:cNvPr id="200126" name="Text Box 74">
          <a:extLst>
            <a:ext uri="{FF2B5EF4-FFF2-40B4-BE49-F238E27FC236}">
              <a16:creationId xmlns:a16="http://schemas.microsoft.com/office/drawing/2014/main" id="{00000000-0008-0000-0000-0000BE0D0300}"/>
            </a:ext>
          </a:extLst>
        </xdr:cNvPr>
        <xdr:cNvSpPr txBox="1">
          <a:spLocks noChangeArrowheads="1"/>
        </xdr:cNvSpPr>
      </xdr:nvSpPr>
      <xdr:spPr bwMode="auto">
        <a:xfrm>
          <a:off x="69532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768350</xdr:colOff>
      <xdr:row>100</xdr:row>
      <xdr:rowOff>190500</xdr:rowOff>
    </xdr:to>
    <xdr:sp macro="" textlink="">
      <xdr:nvSpPr>
        <xdr:cNvPr id="200127" name="Text Box 75">
          <a:extLst>
            <a:ext uri="{FF2B5EF4-FFF2-40B4-BE49-F238E27FC236}">
              <a16:creationId xmlns:a16="http://schemas.microsoft.com/office/drawing/2014/main" id="{00000000-0008-0000-0000-0000BF0D0300}"/>
            </a:ext>
          </a:extLst>
        </xdr:cNvPr>
        <xdr:cNvSpPr txBox="1">
          <a:spLocks noChangeArrowheads="1"/>
        </xdr:cNvSpPr>
      </xdr:nvSpPr>
      <xdr:spPr bwMode="auto">
        <a:xfrm>
          <a:off x="69532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768350</xdr:colOff>
      <xdr:row>100</xdr:row>
      <xdr:rowOff>190500</xdr:rowOff>
    </xdr:to>
    <xdr:sp macro="" textlink="">
      <xdr:nvSpPr>
        <xdr:cNvPr id="200128" name="Text Box 76">
          <a:extLst>
            <a:ext uri="{FF2B5EF4-FFF2-40B4-BE49-F238E27FC236}">
              <a16:creationId xmlns:a16="http://schemas.microsoft.com/office/drawing/2014/main" id="{00000000-0008-0000-0000-0000C00D0300}"/>
            </a:ext>
          </a:extLst>
        </xdr:cNvPr>
        <xdr:cNvSpPr txBox="1">
          <a:spLocks noChangeArrowheads="1"/>
        </xdr:cNvSpPr>
      </xdr:nvSpPr>
      <xdr:spPr bwMode="auto">
        <a:xfrm>
          <a:off x="69532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520700</xdr:colOff>
      <xdr:row>100</xdr:row>
      <xdr:rowOff>190500</xdr:rowOff>
    </xdr:to>
    <xdr:sp macro="" textlink="">
      <xdr:nvSpPr>
        <xdr:cNvPr id="200129" name="Text Box 77">
          <a:extLst>
            <a:ext uri="{FF2B5EF4-FFF2-40B4-BE49-F238E27FC236}">
              <a16:creationId xmlns:a16="http://schemas.microsoft.com/office/drawing/2014/main" id="{00000000-0008-0000-0000-0000C10D0300}"/>
            </a:ext>
          </a:extLst>
        </xdr:cNvPr>
        <xdr:cNvSpPr txBox="1">
          <a:spLocks noChangeArrowheads="1"/>
        </xdr:cNvSpPr>
      </xdr:nvSpPr>
      <xdr:spPr bwMode="auto">
        <a:xfrm>
          <a:off x="364807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520700</xdr:colOff>
      <xdr:row>100</xdr:row>
      <xdr:rowOff>190500</xdr:rowOff>
    </xdr:to>
    <xdr:sp macro="" textlink="">
      <xdr:nvSpPr>
        <xdr:cNvPr id="200130" name="Text Box 78">
          <a:extLst>
            <a:ext uri="{FF2B5EF4-FFF2-40B4-BE49-F238E27FC236}">
              <a16:creationId xmlns:a16="http://schemas.microsoft.com/office/drawing/2014/main" id="{00000000-0008-0000-0000-0000C20D0300}"/>
            </a:ext>
          </a:extLst>
        </xdr:cNvPr>
        <xdr:cNvSpPr txBox="1">
          <a:spLocks noChangeArrowheads="1"/>
        </xdr:cNvSpPr>
      </xdr:nvSpPr>
      <xdr:spPr bwMode="auto">
        <a:xfrm>
          <a:off x="364807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768350</xdr:colOff>
      <xdr:row>100</xdr:row>
      <xdr:rowOff>190500</xdr:rowOff>
    </xdr:to>
    <xdr:sp macro="" textlink="">
      <xdr:nvSpPr>
        <xdr:cNvPr id="200131" name="Text Box 79">
          <a:extLst>
            <a:ext uri="{FF2B5EF4-FFF2-40B4-BE49-F238E27FC236}">
              <a16:creationId xmlns:a16="http://schemas.microsoft.com/office/drawing/2014/main" id="{00000000-0008-0000-0000-0000C30D0300}"/>
            </a:ext>
          </a:extLst>
        </xdr:cNvPr>
        <xdr:cNvSpPr txBox="1">
          <a:spLocks noChangeArrowheads="1"/>
        </xdr:cNvSpPr>
      </xdr:nvSpPr>
      <xdr:spPr bwMode="auto">
        <a:xfrm>
          <a:off x="69532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768350</xdr:colOff>
      <xdr:row>100</xdr:row>
      <xdr:rowOff>190500</xdr:rowOff>
    </xdr:to>
    <xdr:sp macro="" textlink="">
      <xdr:nvSpPr>
        <xdr:cNvPr id="200132" name="Text Box 80">
          <a:extLst>
            <a:ext uri="{FF2B5EF4-FFF2-40B4-BE49-F238E27FC236}">
              <a16:creationId xmlns:a16="http://schemas.microsoft.com/office/drawing/2014/main" id="{00000000-0008-0000-0000-0000C40D0300}"/>
            </a:ext>
          </a:extLst>
        </xdr:cNvPr>
        <xdr:cNvSpPr txBox="1">
          <a:spLocks noChangeArrowheads="1"/>
        </xdr:cNvSpPr>
      </xdr:nvSpPr>
      <xdr:spPr bwMode="auto">
        <a:xfrm>
          <a:off x="69532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768350</xdr:colOff>
      <xdr:row>100</xdr:row>
      <xdr:rowOff>190500</xdr:rowOff>
    </xdr:to>
    <xdr:sp macro="" textlink="">
      <xdr:nvSpPr>
        <xdr:cNvPr id="200133" name="Text Box 81">
          <a:extLst>
            <a:ext uri="{FF2B5EF4-FFF2-40B4-BE49-F238E27FC236}">
              <a16:creationId xmlns:a16="http://schemas.microsoft.com/office/drawing/2014/main" id="{00000000-0008-0000-0000-0000C50D0300}"/>
            </a:ext>
          </a:extLst>
        </xdr:cNvPr>
        <xdr:cNvSpPr txBox="1">
          <a:spLocks noChangeArrowheads="1"/>
        </xdr:cNvSpPr>
      </xdr:nvSpPr>
      <xdr:spPr bwMode="auto">
        <a:xfrm>
          <a:off x="69532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768350</xdr:colOff>
      <xdr:row>100</xdr:row>
      <xdr:rowOff>190500</xdr:rowOff>
    </xdr:to>
    <xdr:sp macro="" textlink="">
      <xdr:nvSpPr>
        <xdr:cNvPr id="200134" name="Text Box 82">
          <a:extLst>
            <a:ext uri="{FF2B5EF4-FFF2-40B4-BE49-F238E27FC236}">
              <a16:creationId xmlns:a16="http://schemas.microsoft.com/office/drawing/2014/main" id="{00000000-0008-0000-0000-0000C60D0300}"/>
            </a:ext>
          </a:extLst>
        </xdr:cNvPr>
        <xdr:cNvSpPr txBox="1">
          <a:spLocks noChangeArrowheads="1"/>
        </xdr:cNvSpPr>
      </xdr:nvSpPr>
      <xdr:spPr bwMode="auto">
        <a:xfrm>
          <a:off x="69532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768350</xdr:colOff>
      <xdr:row>100</xdr:row>
      <xdr:rowOff>190500</xdr:rowOff>
    </xdr:to>
    <xdr:sp macro="" textlink="">
      <xdr:nvSpPr>
        <xdr:cNvPr id="200135" name="Text Box 83">
          <a:extLst>
            <a:ext uri="{FF2B5EF4-FFF2-40B4-BE49-F238E27FC236}">
              <a16:creationId xmlns:a16="http://schemas.microsoft.com/office/drawing/2014/main" id="{00000000-0008-0000-0000-0000C70D0300}"/>
            </a:ext>
          </a:extLst>
        </xdr:cNvPr>
        <xdr:cNvSpPr txBox="1">
          <a:spLocks noChangeArrowheads="1"/>
        </xdr:cNvSpPr>
      </xdr:nvSpPr>
      <xdr:spPr bwMode="auto">
        <a:xfrm>
          <a:off x="69532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768350</xdr:colOff>
      <xdr:row>100</xdr:row>
      <xdr:rowOff>190500</xdr:rowOff>
    </xdr:to>
    <xdr:sp macro="" textlink="">
      <xdr:nvSpPr>
        <xdr:cNvPr id="200136" name="Text Box 84">
          <a:extLst>
            <a:ext uri="{FF2B5EF4-FFF2-40B4-BE49-F238E27FC236}">
              <a16:creationId xmlns:a16="http://schemas.microsoft.com/office/drawing/2014/main" id="{00000000-0008-0000-0000-0000C80D0300}"/>
            </a:ext>
          </a:extLst>
        </xdr:cNvPr>
        <xdr:cNvSpPr txBox="1">
          <a:spLocks noChangeArrowheads="1"/>
        </xdr:cNvSpPr>
      </xdr:nvSpPr>
      <xdr:spPr bwMode="auto">
        <a:xfrm>
          <a:off x="69532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768350</xdr:colOff>
      <xdr:row>100</xdr:row>
      <xdr:rowOff>190500</xdr:rowOff>
    </xdr:to>
    <xdr:sp macro="" textlink="">
      <xdr:nvSpPr>
        <xdr:cNvPr id="200137" name="Text Box 85">
          <a:extLst>
            <a:ext uri="{FF2B5EF4-FFF2-40B4-BE49-F238E27FC236}">
              <a16:creationId xmlns:a16="http://schemas.microsoft.com/office/drawing/2014/main" id="{00000000-0008-0000-0000-0000C90D0300}"/>
            </a:ext>
          </a:extLst>
        </xdr:cNvPr>
        <xdr:cNvSpPr txBox="1">
          <a:spLocks noChangeArrowheads="1"/>
        </xdr:cNvSpPr>
      </xdr:nvSpPr>
      <xdr:spPr bwMode="auto">
        <a:xfrm>
          <a:off x="69532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520700</xdr:colOff>
      <xdr:row>100</xdr:row>
      <xdr:rowOff>190500</xdr:rowOff>
    </xdr:to>
    <xdr:sp macro="" textlink="">
      <xdr:nvSpPr>
        <xdr:cNvPr id="200138" name="Text Box 86">
          <a:extLst>
            <a:ext uri="{FF2B5EF4-FFF2-40B4-BE49-F238E27FC236}">
              <a16:creationId xmlns:a16="http://schemas.microsoft.com/office/drawing/2014/main" id="{00000000-0008-0000-0000-0000CA0D0300}"/>
            </a:ext>
          </a:extLst>
        </xdr:cNvPr>
        <xdr:cNvSpPr txBox="1">
          <a:spLocks noChangeArrowheads="1"/>
        </xdr:cNvSpPr>
      </xdr:nvSpPr>
      <xdr:spPr bwMode="auto">
        <a:xfrm>
          <a:off x="364807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520700</xdr:colOff>
      <xdr:row>100</xdr:row>
      <xdr:rowOff>190500</xdr:rowOff>
    </xdr:to>
    <xdr:sp macro="" textlink="">
      <xdr:nvSpPr>
        <xdr:cNvPr id="200139" name="Text Box 87">
          <a:extLst>
            <a:ext uri="{FF2B5EF4-FFF2-40B4-BE49-F238E27FC236}">
              <a16:creationId xmlns:a16="http://schemas.microsoft.com/office/drawing/2014/main" id="{00000000-0008-0000-0000-0000CB0D0300}"/>
            </a:ext>
          </a:extLst>
        </xdr:cNvPr>
        <xdr:cNvSpPr txBox="1">
          <a:spLocks noChangeArrowheads="1"/>
        </xdr:cNvSpPr>
      </xdr:nvSpPr>
      <xdr:spPr bwMode="auto">
        <a:xfrm>
          <a:off x="364807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0.93937</cdr:x>
      <cdr:y>0.50911</cdr:y>
    </cdr:from>
    <cdr:to>
      <cdr:x>0.98365</cdr:x>
      <cdr:y>0.756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4294" y="1229119"/>
          <a:ext cx="264033" cy="593807"/>
        </a:xfrm>
        <a:prstGeom xmlns:a="http://schemas.openxmlformats.org/drawingml/2006/main" prst="upArrow">
          <a:avLst>
            <a:gd name="adj1" fmla="val 50000"/>
            <a:gd name="adj2" fmla="val 5622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0.94693</cdr:x>
      <cdr:y>0.18057</cdr:y>
    </cdr:from>
    <cdr:to>
      <cdr:x>0.99012</cdr:x>
      <cdr:y>0.40118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6832" y="403927"/>
          <a:ext cx="225057" cy="489600"/>
        </a:xfrm>
        <a:prstGeom xmlns:a="http://schemas.openxmlformats.org/drawingml/2006/main" prst="downArrow">
          <a:avLst>
            <a:gd name="adj1" fmla="val 50000"/>
            <a:gd name="adj2" fmla="val 5438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0.94496</cdr:x>
      <cdr:y>0.17842</cdr:y>
    </cdr:from>
    <cdr:to>
      <cdr:x>0.98914</cdr:x>
      <cdr:y>0.41661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6602" y="412745"/>
          <a:ext cx="230172" cy="546769"/>
        </a:xfrm>
        <a:prstGeom xmlns:a="http://schemas.openxmlformats.org/drawingml/2006/main" prst="downArrow">
          <a:avLst>
            <a:gd name="adj1" fmla="val 50000"/>
            <a:gd name="adj2" fmla="val 5938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107"/>
  <sheetViews>
    <sheetView showGridLines="0" tabSelected="1" topLeftCell="A85" zoomScaleNormal="100" zoomScaleSheetLayoutView="100" workbookViewId="0">
      <selection activeCell="C107" sqref="C107"/>
    </sheetView>
  </sheetViews>
  <sheetFormatPr defaultColWidth="9.125" defaultRowHeight="12"/>
  <cols>
    <col min="1" max="1" width="13.375" style="4" customWidth="1"/>
    <col min="2" max="2" width="11.75" style="4" customWidth="1"/>
    <col min="3" max="7" width="11.375" style="4" customWidth="1"/>
    <col min="8" max="8" width="10.125" style="4" customWidth="1"/>
    <col min="9" max="9" width="11.375" style="4" customWidth="1"/>
    <col min="10" max="11" width="11.375" style="5" customWidth="1"/>
    <col min="12" max="49" width="5" style="5" customWidth="1"/>
    <col min="50" max="50" width="11.375" style="5" customWidth="1"/>
    <col min="51" max="16384" width="9.125" style="4"/>
  </cols>
  <sheetData>
    <row r="1" spans="1:49" ht="15" customHeight="1"/>
    <row r="2" spans="1:49" ht="22.8">
      <c r="A2" s="86" t="s">
        <v>28</v>
      </c>
      <c r="B2" s="86"/>
      <c r="C2" s="86"/>
      <c r="D2" s="86"/>
      <c r="E2" s="86"/>
      <c r="F2" s="86"/>
      <c r="G2" s="86"/>
      <c r="H2" s="87"/>
      <c r="I2" s="87"/>
      <c r="J2" s="6"/>
    </row>
    <row r="3" spans="1:49" ht="15.75" customHeight="1">
      <c r="A3" s="88" t="s">
        <v>20</v>
      </c>
      <c r="B3" s="88"/>
      <c r="C3" s="88"/>
      <c r="D3" s="88"/>
      <c r="E3" s="88"/>
      <c r="F3" s="88"/>
      <c r="G3" s="88"/>
      <c r="H3" s="87"/>
      <c r="I3" s="87"/>
      <c r="J3" s="6"/>
    </row>
    <row r="4" spans="1:49" ht="6.75" customHeight="1">
      <c r="F4" s="7"/>
    </row>
    <row r="5" spans="1:49" ht="13.8" thickBot="1">
      <c r="F5" s="7"/>
    </row>
    <row r="6" spans="1:49" s="1" customFormat="1" ht="14.4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37</v>
      </c>
      <c r="G6" s="9">
        <v>2016</v>
      </c>
      <c r="H6" s="9">
        <v>2017</v>
      </c>
      <c r="I6" s="9">
        <v>2018</v>
      </c>
      <c r="J6" s="9">
        <v>2019</v>
      </c>
      <c r="K6" s="8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s="1" customFormat="1" ht="13.8">
      <c r="A7" s="10" t="s">
        <v>15</v>
      </c>
      <c r="B7" s="11">
        <v>0.83</v>
      </c>
      <c r="C7" s="11">
        <v>0.8</v>
      </c>
      <c r="D7" s="11">
        <v>0.85</v>
      </c>
      <c r="E7" s="11">
        <v>1</v>
      </c>
      <c r="F7" s="11">
        <v>0.97</v>
      </c>
      <c r="G7" s="11">
        <v>0.75</v>
      </c>
      <c r="H7" s="11">
        <v>0.66700000000000004</v>
      </c>
      <c r="I7" s="11">
        <v>1</v>
      </c>
      <c r="J7" s="11">
        <v>1</v>
      </c>
      <c r="K7" s="12">
        <v>0.89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5" customHeight="1">
      <c r="D8" s="3" t="s">
        <v>36</v>
      </c>
    </row>
    <row r="9" spans="1:49" ht="15" customHeight="1"/>
    <row r="10" spans="1:49" ht="17.399999999999999">
      <c r="A10" s="89" t="s">
        <v>27</v>
      </c>
      <c r="B10" s="89"/>
      <c r="C10" s="89"/>
      <c r="D10" s="89"/>
      <c r="E10" s="89"/>
      <c r="F10" s="89"/>
      <c r="G10" s="89"/>
      <c r="H10" s="90"/>
      <c r="I10" s="90"/>
    </row>
    <row r="11" spans="1:49" ht="12" customHeight="1" thickBot="1">
      <c r="A11" s="97"/>
      <c r="B11" s="97"/>
      <c r="C11" s="97"/>
      <c r="D11" s="97"/>
      <c r="E11" s="97"/>
      <c r="F11" s="97"/>
      <c r="G11" s="97"/>
      <c r="H11" s="13"/>
    </row>
    <row r="12" spans="1:49" s="1" customFormat="1" ht="14.4" thickBot="1">
      <c r="B12" s="92" t="s">
        <v>10</v>
      </c>
      <c r="C12" s="93"/>
      <c r="D12" s="94"/>
      <c r="E12" s="92" t="s">
        <v>13</v>
      </c>
      <c r="F12" s="95"/>
      <c r="G12" s="96"/>
      <c r="H12" s="14" t="s">
        <v>22</v>
      </c>
      <c r="I12" s="99" t="s">
        <v>25</v>
      </c>
      <c r="J12" s="8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4.4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1" customFormat="1" ht="13.8">
      <c r="A14" s="22">
        <v>2010</v>
      </c>
      <c r="B14" s="23">
        <v>0.6</v>
      </c>
      <c r="C14" s="24">
        <v>0.59830000000000005</v>
      </c>
      <c r="D14" s="25">
        <v>-7.6999999999999999E-2</v>
      </c>
      <c r="E14" s="23">
        <v>0.6</v>
      </c>
      <c r="F14" s="24">
        <v>0.58030000000000004</v>
      </c>
      <c r="G14" s="25">
        <v>-7.1999999999999995E-2</v>
      </c>
      <c r="H14" s="26" t="s">
        <v>29</v>
      </c>
      <c r="I14" s="65">
        <v>0.67</v>
      </c>
      <c r="J14" s="65">
        <v>0.65100000000000002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1" customFormat="1" ht="13.8">
      <c r="A15" s="22">
        <v>2011</v>
      </c>
      <c r="B15" s="23">
        <v>0.6</v>
      </c>
      <c r="C15" s="24">
        <v>0.59889999999999999</v>
      </c>
      <c r="D15" s="25">
        <f t="shared" ref="D15:D21" si="0">(C15-C14)/C14</f>
        <v>1.0028413839209994E-3</v>
      </c>
      <c r="E15" s="23">
        <v>0.6</v>
      </c>
      <c r="F15" s="24">
        <v>0.6</v>
      </c>
      <c r="G15" s="25">
        <f t="shared" ref="G15:G21" si="1">(F15-F14)/F14</f>
        <v>3.3947957952782937E-2</v>
      </c>
      <c r="H15" s="26" t="s">
        <v>29</v>
      </c>
      <c r="I15" s="65">
        <v>0.69499999999999995</v>
      </c>
      <c r="J15" s="65">
        <v>0.66600000000000004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1" customFormat="1" ht="13.8">
      <c r="A16" s="22">
        <v>2012</v>
      </c>
      <c r="B16" s="23">
        <v>0.6</v>
      </c>
      <c r="C16" s="24">
        <v>0.63660000000000005</v>
      </c>
      <c r="D16" s="25">
        <f t="shared" si="0"/>
        <v>6.2948739355485173E-2</v>
      </c>
      <c r="E16" s="23">
        <v>0.6</v>
      </c>
      <c r="F16" s="24">
        <v>0.67310000000000003</v>
      </c>
      <c r="G16" s="25">
        <f t="shared" si="1"/>
        <v>0.12183333333333343</v>
      </c>
      <c r="H16" s="26" t="s">
        <v>26</v>
      </c>
      <c r="I16" s="65">
        <v>0.69389999999999996</v>
      </c>
      <c r="J16" s="65">
        <v>0.66639999999999999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50" s="1" customFormat="1" ht="13.8">
      <c r="A17" s="22">
        <v>2013</v>
      </c>
      <c r="B17" s="23">
        <v>0.6</v>
      </c>
      <c r="C17" s="24">
        <v>0.73250000000000004</v>
      </c>
      <c r="D17" s="25">
        <f t="shared" si="0"/>
        <v>0.15064404649701535</v>
      </c>
      <c r="E17" s="23">
        <v>0.6</v>
      </c>
      <c r="F17" s="24">
        <v>0.75629999999999997</v>
      </c>
      <c r="G17" s="25">
        <f t="shared" si="1"/>
        <v>0.12360719061060754</v>
      </c>
      <c r="H17" s="26" t="s">
        <v>26</v>
      </c>
      <c r="I17" s="65">
        <v>0.70809999999999995</v>
      </c>
      <c r="J17" s="65">
        <v>0.67410000000000003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50" s="1" customFormat="1" ht="13.8">
      <c r="A18" s="22">
        <v>2015</v>
      </c>
      <c r="B18" s="23">
        <v>0.6</v>
      </c>
      <c r="C18" s="24">
        <v>0.67490000000000006</v>
      </c>
      <c r="D18" s="25">
        <f t="shared" si="0"/>
        <v>-7.8634812286689393E-2</v>
      </c>
      <c r="E18" s="23">
        <v>0.6</v>
      </c>
      <c r="F18" s="24">
        <v>0.61809999999999998</v>
      </c>
      <c r="G18" s="25">
        <f t="shared" si="1"/>
        <v>-0.18273172021684517</v>
      </c>
      <c r="H18" s="26" t="s">
        <v>26</v>
      </c>
      <c r="I18" s="65">
        <v>0.70830000000000004</v>
      </c>
      <c r="J18" s="65">
        <v>0.66800000000000004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50" s="31" customFormat="1" ht="13.8">
      <c r="A19" s="22">
        <v>2016</v>
      </c>
      <c r="B19" s="23">
        <v>0.6</v>
      </c>
      <c r="C19" s="24">
        <v>0.63739999999999997</v>
      </c>
      <c r="D19" s="25">
        <f t="shared" si="0"/>
        <v>-5.5563787227737568E-2</v>
      </c>
      <c r="E19" s="23">
        <v>0.6</v>
      </c>
      <c r="F19" s="24">
        <v>0.58560000000000001</v>
      </c>
      <c r="G19" s="25">
        <f t="shared" si="1"/>
        <v>-5.2580488594078587E-2</v>
      </c>
      <c r="H19" s="26" t="s">
        <v>29</v>
      </c>
      <c r="I19" s="65">
        <v>0.71579999999999999</v>
      </c>
      <c r="J19" s="65">
        <v>0.67889999999999995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</row>
    <row r="20" spans="1:50" s="1" customFormat="1" ht="13.8">
      <c r="A20" s="22">
        <v>2017</v>
      </c>
      <c r="B20" s="23">
        <v>0.6</v>
      </c>
      <c r="C20" s="24">
        <v>0.4</v>
      </c>
      <c r="D20" s="25">
        <f t="shared" si="0"/>
        <v>-0.372450580483213</v>
      </c>
      <c r="E20" s="23">
        <v>0.6</v>
      </c>
      <c r="F20" s="24">
        <v>0.28199999999999997</v>
      </c>
      <c r="G20" s="25">
        <f t="shared" si="1"/>
        <v>-0.51844262295081978</v>
      </c>
      <c r="H20" s="26" t="s">
        <v>29</v>
      </c>
      <c r="I20" s="65">
        <v>0.75170000000000003</v>
      </c>
      <c r="J20" s="65">
        <v>0.71889999999999998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50" ht="14.4" thickBot="1">
      <c r="A21" s="22">
        <v>2018</v>
      </c>
      <c r="B21" s="67">
        <v>0.6</v>
      </c>
      <c r="C21" s="68">
        <v>0.5</v>
      </c>
      <c r="D21" s="69">
        <f t="shared" si="0"/>
        <v>0.24999999999999994</v>
      </c>
      <c r="E21" s="67">
        <v>0.6</v>
      </c>
      <c r="F21" s="68">
        <v>0.39340000000000003</v>
      </c>
      <c r="G21" s="69">
        <f t="shared" si="1"/>
        <v>0.39503546099290804</v>
      </c>
      <c r="H21" s="26" t="s">
        <v>29</v>
      </c>
      <c r="I21" s="65">
        <v>0.75929999999999997</v>
      </c>
      <c r="J21" s="65">
        <v>0.71540000000000004</v>
      </c>
      <c r="T21" s="32"/>
      <c r="U21" s="33"/>
      <c r="X21" s="32"/>
      <c r="Y21" s="33"/>
    </row>
    <row r="22" spans="1:50" ht="14.4" thickBot="1">
      <c r="A22" s="22">
        <v>2019</v>
      </c>
      <c r="B22" s="77">
        <v>0.6</v>
      </c>
      <c r="C22" s="78">
        <v>0.5</v>
      </c>
      <c r="D22" s="79">
        <f>(C22-C21)/C21</f>
        <v>0</v>
      </c>
      <c r="E22" s="80">
        <v>0.6</v>
      </c>
      <c r="F22" s="78">
        <v>0.33650000000000002</v>
      </c>
      <c r="G22" s="79">
        <f>(F22-F21)/F21</f>
        <v>-0.14463650228774785</v>
      </c>
      <c r="H22" s="26" t="s">
        <v>29</v>
      </c>
      <c r="I22" s="65">
        <v>0.73650000000000004</v>
      </c>
      <c r="J22" s="65">
        <v>0.69230000000000003</v>
      </c>
      <c r="T22" s="34"/>
      <c r="X22" s="34"/>
    </row>
    <row r="23" spans="1:50" s="74" customFormat="1" ht="14.4" thickBot="1">
      <c r="A23" s="28">
        <v>2023</v>
      </c>
      <c r="B23" s="70">
        <v>0.6</v>
      </c>
      <c r="C23" s="71">
        <v>0.33810000000000001</v>
      </c>
      <c r="D23" s="72">
        <f>(C23-C22)/C22</f>
        <v>-0.32379999999999998</v>
      </c>
      <c r="E23" s="73">
        <v>0.6</v>
      </c>
      <c r="F23" s="71">
        <v>0.3448</v>
      </c>
      <c r="G23" s="72">
        <f>(F23-F22)/F22</f>
        <v>2.4665676077265896E-2</v>
      </c>
      <c r="H23" s="29" t="s">
        <v>29</v>
      </c>
      <c r="I23" s="84">
        <v>0.4698</v>
      </c>
      <c r="J23" s="84">
        <v>0.45379999999999998</v>
      </c>
      <c r="K23" s="33"/>
      <c r="L23" s="33"/>
      <c r="M23" s="33"/>
      <c r="N23" s="33"/>
      <c r="O23" s="33"/>
      <c r="P23" s="33"/>
      <c r="Q23" s="33"/>
      <c r="R23" s="33"/>
      <c r="S23" s="33"/>
      <c r="T23" s="32"/>
      <c r="U23" s="33"/>
      <c r="V23" s="33"/>
      <c r="W23" s="33"/>
      <c r="X23" s="32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>
      <c r="T24" s="32"/>
      <c r="U24" s="33"/>
      <c r="X24" s="32"/>
      <c r="Y24" s="33"/>
    </row>
    <row r="25" spans="1:50">
      <c r="T25" s="32"/>
      <c r="U25" s="33"/>
      <c r="X25" s="32"/>
      <c r="Y25" s="33"/>
    </row>
    <row r="26" spans="1:50">
      <c r="T26" s="32"/>
      <c r="U26" s="33"/>
      <c r="X26" s="32"/>
      <c r="Y26" s="33"/>
    </row>
    <row r="27" spans="1:50">
      <c r="T27" s="32"/>
      <c r="U27" s="33"/>
      <c r="X27" s="32"/>
      <c r="Y27" s="33"/>
    </row>
    <row r="28" spans="1:50">
      <c r="T28" s="32"/>
      <c r="U28" s="33"/>
      <c r="X28" s="32"/>
      <c r="Y28" s="33"/>
    </row>
    <row r="29" spans="1:50">
      <c r="T29" s="32"/>
      <c r="U29" s="33"/>
      <c r="X29" s="32"/>
      <c r="Y29" s="33"/>
    </row>
    <row r="30" spans="1:50">
      <c r="T30" s="32"/>
      <c r="U30" s="33"/>
      <c r="X30" s="32"/>
      <c r="Y30" s="33"/>
    </row>
    <row r="31" spans="1:50">
      <c r="L31" s="33"/>
      <c r="M31" s="33"/>
    </row>
    <row r="33" spans="23:23">
      <c r="W33" s="34"/>
    </row>
    <row r="34" spans="23:23">
      <c r="W34" s="34"/>
    </row>
    <row r="35" spans="23:23">
      <c r="W35" s="34"/>
    </row>
    <row r="36" spans="23:23">
      <c r="W36" s="34"/>
    </row>
    <row r="37" spans="23:23">
      <c r="W37" s="34"/>
    </row>
    <row r="38" spans="23:23">
      <c r="W38" s="34"/>
    </row>
    <row r="55" spans="1:46" ht="12" customHeight="1"/>
    <row r="56" spans="1:46" ht="19.05" customHeight="1">
      <c r="A56" s="91" t="s">
        <v>24</v>
      </c>
      <c r="B56" s="91"/>
      <c r="C56" s="91"/>
      <c r="D56" s="91"/>
      <c r="E56" s="91"/>
      <c r="F56" s="91"/>
      <c r="G56" s="91"/>
      <c r="H56" s="90"/>
      <c r="I56" s="90"/>
    </row>
    <row r="57" spans="1:46" ht="12.6" thickBot="1"/>
    <row r="58" spans="1:46" s="7" customFormat="1" ht="14.1" customHeight="1" thickBot="1">
      <c r="B58" s="100">
        <v>2016</v>
      </c>
      <c r="C58" s="101"/>
      <c r="D58" s="100">
        <v>2017</v>
      </c>
      <c r="E58" s="101"/>
      <c r="F58" s="100">
        <v>2018</v>
      </c>
      <c r="G58" s="101"/>
      <c r="H58" s="100">
        <v>2019</v>
      </c>
      <c r="I58" s="101"/>
      <c r="J58" s="100">
        <v>2023</v>
      </c>
      <c r="K58" s="101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</row>
    <row r="59" spans="1:46" s="7" customFormat="1" ht="13.8" thickBot="1">
      <c r="A59" s="62" t="s">
        <v>7</v>
      </c>
      <c r="B59" s="36" t="s">
        <v>8</v>
      </c>
      <c r="C59" s="18" t="s">
        <v>9</v>
      </c>
      <c r="D59" s="36" t="s">
        <v>8</v>
      </c>
      <c r="E59" s="18" t="s">
        <v>9</v>
      </c>
      <c r="F59" s="36" t="s">
        <v>8</v>
      </c>
      <c r="G59" s="18" t="s">
        <v>9</v>
      </c>
      <c r="H59" s="36" t="s">
        <v>8</v>
      </c>
      <c r="I59" s="18" t="s">
        <v>9</v>
      </c>
      <c r="J59" s="36" t="s">
        <v>8</v>
      </c>
      <c r="K59" s="18" t="s">
        <v>9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</row>
    <row r="60" spans="1:46" s="7" customFormat="1" ht="13.2">
      <c r="A60" s="40" t="s">
        <v>0</v>
      </c>
      <c r="B60" s="37">
        <v>29</v>
      </c>
      <c r="C60" s="38">
        <f>B60/B70</f>
        <v>0.63736263736263732</v>
      </c>
      <c r="D60" s="37">
        <v>12</v>
      </c>
      <c r="E60" s="38">
        <f>D60/D70</f>
        <v>0.4</v>
      </c>
      <c r="F60" s="37">
        <v>25</v>
      </c>
      <c r="G60" s="38">
        <f>F60/F70</f>
        <v>0.5</v>
      </c>
      <c r="H60" s="37">
        <v>31</v>
      </c>
      <c r="I60" s="38">
        <f>H60/H70</f>
        <v>0.5</v>
      </c>
      <c r="J60" s="37">
        <v>101.42</v>
      </c>
      <c r="K60" s="38">
        <v>0.33806666666666668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</row>
    <row r="61" spans="1:46" s="7" customFormat="1" ht="13.2">
      <c r="A61" s="40" t="s">
        <v>21</v>
      </c>
      <c r="B61" s="41">
        <v>2.5</v>
      </c>
      <c r="C61" s="42">
        <f>B61/B70</f>
        <v>5.4945054945054944E-2</v>
      </c>
      <c r="D61" s="41">
        <v>0</v>
      </c>
      <c r="E61" s="42">
        <f>D61/D70</f>
        <v>0</v>
      </c>
      <c r="F61" s="41">
        <v>0</v>
      </c>
      <c r="G61" s="42">
        <f>F61/F70</f>
        <v>0</v>
      </c>
      <c r="H61" s="41">
        <v>0</v>
      </c>
      <c r="I61" s="42">
        <f>H61/H70</f>
        <v>0</v>
      </c>
      <c r="J61" s="41">
        <v>0.57999999999999996</v>
      </c>
      <c r="K61" s="42">
        <v>1.9333333333333331E-3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</row>
    <row r="62" spans="1:46" s="7" customFormat="1" ht="13.2">
      <c r="A62" s="40" t="s">
        <v>3</v>
      </c>
      <c r="B62" s="41">
        <v>0</v>
      </c>
      <c r="C62" s="42">
        <f>B62/B70</f>
        <v>0</v>
      </c>
      <c r="D62" s="41">
        <v>0</v>
      </c>
      <c r="E62" s="42">
        <f>D62/D70</f>
        <v>0</v>
      </c>
      <c r="F62" s="41">
        <v>0</v>
      </c>
      <c r="G62" s="42">
        <f>F62/F70</f>
        <v>0</v>
      </c>
      <c r="H62" s="41">
        <v>0</v>
      </c>
      <c r="I62" s="42">
        <f>H62/H70</f>
        <v>0</v>
      </c>
      <c r="J62" s="41">
        <v>5</v>
      </c>
      <c r="K62" s="42">
        <v>1.6666666666666666E-2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</row>
    <row r="63" spans="1:46" s="7" customFormat="1" ht="13.2">
      <c r="A63" s="40" t="s">
        <v>1</v>
      </c>
      <c r="B63" s="41">
        <v>10</v>
      </c>
      <c r="C63" s="42">
        <f>B63/B70</f>
        <v>0.21978021978021978</v>
      </c>
      <c r="D63" s="41">
        <v>15</v>
      </c>
      <c r="E63" s="42">
        <f>D63/D70</f>
        <v>0.5</v>
      </c>
      <c r="F63" s="41">
        <v>15</v>
      </c>
      <c r="G63" s="42">
        <f>F63/F70</f>
        <v>0.3</v>
      </c>
      <c r="H63" s="41">
        <v>14</v>
      </c>
      <c r="I63" s="42">
        <f>H63/H70</f>
        <v>0.22580645161290322</v>
      </c>
      <c r="J63" s="41">
        <v>8</v>
      </c>
      <c r="K63" s="42">
        <v>2.6666666666666668E-2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</row>
    <row r="64" spans="1:46" s="7" customFormat="1" ht="13.2">
      <c r="A64" s="40" t="s">
        <v>2</v>
      </c>
      <c r="B64" s="41">
        <v>4</v>
      </c>
      <c r="C64" s="42">
        <f>B64/B70</f>
        <v>8.7912087912087919E-2</v>
      </c>
      <c r="D64" s="41">
        <v>3</v>
      </c>
      <c r="E64" s="42">
        <f>D64/D70</f>
        <v>0.1</v>
      </c>
      <c r="F64" s="41">
        <v>5</v>
      </c>
      <c r="G64" s="42">
        <f>F64/F70</f>
        <v>0.1</v>
      </c>
      <c r="H64" s="41">
        <v>7</v>
      </c>
      <c r="I64" s="42">
        <f>H64/H70</f>
        <v>0.11290322580645161</v>
      </c>
      <c r="J64" s="41">
        <v>2</v>
      </c>
      <c r="K64" s="42">
        <v>6.6666666666666671E-3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</row>
    <row r="65" spans="1:50" s="7" customFormat="1" ht="12.75" customHeight="1">
      <c r="A65" s="43" t="s">
        <v>16</v>
      </c>
      <c r="B65" s="41">
        <v>0</v>
      </c>
      <c r="C65" s="42">
        <f>B65/B70</f>
        <v>0</v>
      </c>
      <c r="D65" s="41">
        <v>0</v>
      </c>
      <c r="E65" s="42">
        <f>D65/D70</f>
        <v>0</v>
      </c>
      <c r="F65" s="41"/>
      <c r="G65" s="42">
        <f>F65/F70</f>
        <v>0</v>
      </c>
      <c r="H65" s="41">
        <v>0</v>
      </c>
      <c r="I65" s="42">
        <f>H65/H70</f>
        <v>0</v>
      </c>
      <c r="J65" s="41">
        <v>1</v>
      </c>
      <c r="K65" s="42">
        <v>3.3333333333333335E-3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</row>
    <row r="66" spans="1:50" s="7" customFormat="1" ht="13.2">
      <c r="A66" s="40" t="s">
        <v>31</v>
      </c>
      <c r="B66" s="41">
        <v>0</v>
      </c>
      <c r="C66" s="42">
        <f>B66/B70</f>
        <v>0</v>
      </c>
      <c r="D66" s="41">
        <v>0</v>
      </c>
      <c r="E66" s="42">
        <f>D66/D70</f>
        <v>0</v>
      </c>
      <c r="F66" s="41">
        <v>0</v>
      </c>
      <c r="G66" s="42">
        <f>F66/F70</f>
        <v>0</v>
      </c>
      <c r="H66" s="41">
        <v>5</v>
      </c>
      <c r="I66" s="42">
        <f>H66/H70</f>
        <v>8.0645161290322578E-2</v>
      </c>
      <c r="J66" s="41">
        <v>0</v>
      </c>
      <c r="K66" s="42">
        <v>0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</row>
    <row r="67" spans="1:50" s="7" customFormat="1" ht="13.2">
      <c r="A67" s="40" t="s">
        <v>30</v>
      </c>
      <c r="B67" s="41">
        <v>0</v>
      </c>
      <c r="C67" s="42">
        <f>B67/B70</f>
        <v>0</v>
      </c>
      <c r="D67" s="41">
        <v>0</v>
      </c>
      <c r="E67" s="42">
        <f>D67/D70</f>
        <v>0</v>
      </c>
      <c r="F67" s="41">
        <v>0</v>
      </c>
      <c r="G67" s="42">
        <f>F67/F70</f>
        <v>0</v>
      </c>
      <c r="H67" s="41">
        <v>1</v>
      </c>
      <c r="I67" s="42">
        <f>H67/H70</f>
        <v>1.6129032258064516E-2</v>
      </c>
      <c r="J67" s="41">
        <v>182</v>
      </c>
      <c r="K67" s="42">
        <v>0.60666666666666669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</row>
    <row r="68" spans="1:50" s="7" customFormat="1" ht="13.2">
      <c r="A68" s="40" t="s">
        <v>5</v>
      </c>
      <c r="B68" s="41">
        <v>0</v>
      </c>
      <c r="C68" s="42">
        <f>B68/B70</f>
        <v>0</v>
      </c>
      <c r="D68" s="41">
        <v>0</v>
      </c>
      <c r="E68" s="42">
        <f>D68/D70</f>
        <v>0</v>
      </c>
      <c r="F68" s="41">
        <v>0</v>
      </c>
      <c r="G68" s="42">
        <f>F68/F70</f>
        <v>0</v>
      </c>
      <c r="H68" s="41">
        <v>0</v>
      </c>
      <c r="I68" s="42">
        <f>H68/H70</f>
        <v>0</v>
      </c>
      <c r="J68" s="41">
        <v>0</v>
      </c>
      <c r="K68" s="42"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</row>
    <row r="69" spans="1:50" s="7" customFormat="1" ht="13.2">
      <c r="A69" s="40" t="s">
        <v>4</v>
      </c>
      <c r="B69" s="41">
        <v>0</v>
      </c>
      <c r="C69" s="42">
        <f>B69/B70</f>
        <v>0</v>
      </c>
      <c r="D69" s="41">
        <v>0</v>
      </c>
      <c r="E69" s="42">
        <f>D69/D70</f>
        <v>0</v>
      </c>
      <c r="F69" s="41">
        <v>5</v>
      </c>
      <c r="G69" s="42">
        <f>F69/F70</f>
        <v>0.1</v>
      </c>
      <c r="H69" s="41">
        <v>4</v>
      </c>
      <c r="I69" s="42">
        <f>H69/H70</f>
        <v>6.4516129032258063E-2</v>
      </c>
      <c r="J69" s="41">
        <v>0</v>
      </c>
      <c r="K69" s="42">
        <v>0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</row>
    <row r="70" spans="1:50" s="7" customFormat="1" ht="13.8" thickBot="1">
      <c r="A70" s="40" t="s">
        <v>6</v>
      </c>
      <c r="B70" s="63">
        <f t="shared" ref="B70:I70" si="2">SUM(B60:B69)</f>
        <v>45.5</v>
      </c>
      <c r="C70" s="64">
        <f t="shared" si="2"/>
        <v>1</v>
      </c>
      <c r="D70" s="63">
        <f t="shared" si="2"/>
        <v>30</v>
      </c>
      <c r="E70" s="64">
        <f t="shared" si="2"/>
        <v>1</v>
      </c>
      <c r="F70" s="63">
        <f t="shared" si="2"/>
        <v>50</v>
      </c>
      <c r="G70" s="64">
        <f t="shared" si="2"/>
        <v>1</v>
      </c>
      <c r="H70" s="63">
        <f t="shared" si="2"/>
        <v>62</v>
      </c>
      <c r="I70" s="64">
        <f t="shared" si="2"/>
        <v>1</v>
      </c>
      <c r="J70" s="63">
        <v>300</v>
      </c>
      <c r="K70" s="64">
        <f>SUM(K60:K69)</f>
        <v>1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</row>
    <row r="71" spans="1:50" s="7" customFormat="1" ht="13.2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</row>
    <row r="72" spans="1:50" s="7" customFormat="1" ht="13.2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</row>
    <row r="73" spans="1:50" s="7" customFormat="1" ht="13.2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</row>
    <row r="74" spans="1:50" s="7" customFormat="1" ht="13.2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</row>
    <row r="75" spans="1:50" s="7" customFormat="1" ht="13.2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</row>
    <row r="76" spans="1:50" s="7" customFormat="1" ht="13.2">
      <c r="A76" s="44"/>
      <c r="B76" s="45"/>
      <c r="C76" s="46"/>
      <c r="D76" s="47"/>
      <c r="E76" s="39"/>
      <c r="F76" s="47"/>
      <c r="G76" s="39"/>
      <c r="H76" s="39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</row>
    <row r="90" spans="1:48" ht="41.1" customHeight="1">
      <c r="A90" s="48"/>
      <c r="B90" s="98" t="s">
        <v>32</v>
      </c>
      <c r="C90" s="98"/>
      <c r="D90" s="98"/>
      <c r="E90" s="98"/>
      <c r="F90" s="98"/>
      <c r="G90" s="48"/>
      <c r="H90" s="49"/>
      <c r="I90" s="49"/>
    </row>
    <row r="91" spans="1:48" ht="12.6" thickBot="1"/>
    <row r="92" spans="1:48" s="7" customFormat="1" ht="13.8" thickBot="1">
      <c r="C92" s="4"/>
      <c r="D92" s="50">
        <v>2016</v>
      </c>
      <c r="E92" s="50">
        <v>2017</v>
      </c>
      <c r="F92" s="50">
        <v>2018</v>
      </c>
      <c r="G92" s="50">
        <v>2019</v>
      </c>
      <c r="H92" s="50">
        <v>2023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</row>
    <row r="93" spans="1:48" s="7" customFormat="1" ht="13.2">
      <c r="B93" s="40" t="s">
        <v>21</v>
      </c>
      <c r="C93" s="51"/>
      <c r="D93" s="52">
        <v>1</v>
      </c>
      <c r="E93" s="53">
        <v>2</v>
      </c>
      <c r="F93" s="53">
        <v>1</v>
      </c>
      <c r="G93" s="53">
        <v>4</v>
      </c>
      <c r="H93" s="53">
        <v>6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</row>
    <row r="94" spans="1:48" s="7" customFormat="1" ht="13.2">
      <c r="B94" s="40" t="s">
        <v>3</v>
      </c>
      <c r="C94" s="54"/>
      <c r="D94" s="55">
        <v>1</v>
      </c>
      <c r="E94" s="56">
        <v>0</v>
      </c>
      <c r="F94" s="56">
        <v>0</v>
      </c>
      <c r="G94" s="56">
        <v>1</v>
      </c>
      <c r="H94" s="56">
        <v>2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</row>
    <row r="95" spans="1:48" s="7" customFormat="1" ht="13.2">
      <c r="B95" s="40" t="s">
        <v>1</v>
      </c>
      <c r="C95" s="54"/>
      <c r="D95" s="55">
        <v>1</v>
      </c>
      <c r="E95" s="56">
        <v>0</v>
      </c>
      <c r="F95" s="56">
        <v>0</v>
      </c>
      <c r="G95" s="56">
        <v>2</v>
      </c>
      <c r="H95" s="56">
        <v>7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</row>
    <row r="96" spans="1:48" s="7" customFormat="1" ht="13.2">
      <c r="B96" s="40" t="s">
        <v>2</v>
      </c>
      <c r="C96" s="54"/>
      <c r="D96" s="55">
        <v>0</v>
      </c>
      <c r="E96" s="56">
        <v>0</v>
      </c>
      <c r="F96" s="56">
        <v>1</v>
      </c>
      <c r="G96" s="56">
        <v>2</v>
      </c>
      <c r="H96" s="56">
        <v>2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</row>
    <row r="97" spans="2:63" s="7" customFormat="1" ht="12.75" customHeight="1">
      <c r="B97" s="43" t="s">
        <v>16</v>
      </c>
      <c r="C97" s="54"/>
      <c r="D97" s="55">
        <v>1</v>
      </c>
      <c r="E97" s="56">
        <v>3</v>
      </c>
      <c r="F97" s="56">
        <v>2</v>
      </c>
      <c r="G97" s="56">
        <v>5</v>
      </c>
      <c r="H97" s="56">
        <v>24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</row>
    <row r="98" spans="2:63" s="7" customFormat="1" ht="12.75" customHeight="1">
      <c r="B98" s="43" t="s">
        <v>31</v>
      </c>
      <c r="C98" s="54"/>
      <c r="D98" s="55">
        <v>1</v>
      </c>
      <c r="E98" s="56">
        <v>0</v>
      </c>
      <c r="F98" s="56"/>
      <c r="G98" s="56"/>
      <c r="H98" s="56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</row>
    <row r="99" spans="2:63" s="7" customFormat="1" ht="15" customHeight="1">
      <c r="B99" s="40" t="s">
        <v>30</v>
      </c>
      <c r="C99" s="54"/>
      <c r="D99" s="55">
        <v>6</v>
      </c>
      <c r="E99" s="56">
        <v>3</v>
      </c>
      <c r="F99" s="56">
        <v>7</v>
      </c>
      <c r="G99" s="56">
        <v>7</v>
      </c>
      <c r="H99" s="56">
        <v>34</v>
      </c>
      <c r="I99" s="57"/>
      <c r="J99" s="57"/>
      <c r="K99" s="57"/>
      <c r="L99" s="57"/>
      <c r="M99" s="57"/>
      <c r="N99" s="57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</row>
    <row r="100" spans="2:63" s="7" customFormat="1" ht="15" customHeight="1">
      <c r="B100" s="40" t="s">
        <v>5</v>
      </c>
      <c r="C100" s="54"/>
      <c r="D100" s="55">
        <v>0</v>
      </c>
      <c r="E100" s="56">
        <v>0</v>
      </c>
      <c r="F100" s="56">
        <v>0</v>
      </c>
      <c r="G100" s="56">
        <v>0</v>
      </c>
      <c r="H100" s="56">
        <v>2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</row>
    <row r="101" spans="2:63" s="7" customFormat="1" ht="13.8" thickBot="1">
      <c r="B101" s="40" t="s">
        <v>4</v>
      </c>
      <c r="C101" s="51"/>
      <c r="D101" s="58">
        <v>0</v>
      </c>
      <c r="E101" s="59">
        <v>0</v>
      </c>
      <c r="F101" s="59">
        <v>0</v>
      </c>
      <c r="G101" s="59">
        <v>0</v>
      </c>
      <c r="H101" s="59">
        <v>2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</row>
    <row r="104" spans="2:63" ht="18.75" customHeight="1">
      <c r="B104" s="98" t="s">
        <v>33</v>
      </c>
      <c r="C104" s="98"/>
      <c r="D104" s="98"/>
      <c r="E104" s="98"/>
      <c r="F104" s="98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 ht="13.2">
      <c r="C106" s="85">
        <v>20.39</v>
      </c>
      <c r="D106" s="44" t="s">
        <v>34</v>
      </c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 ht="13.2">
      <c r="C107" s="61">
        <v>41.69</v>
      </c>
      <c r="D107" s="44" t="s">
        <v>35</v>
      </c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</sheetData>
  <mergeCells count="15">
    <mergeCell ref="B90:F90"/>
    <mergeCell ref="I12:J12"/>
    <mergeCell ref="B58:C58"/>
    <mergeCell ref="B104:F104"/>
    <mergeCell ref="D58:E58"/>
    <mergeCell ref="F58:G58"/>
    <mergeCell ref="H58:I58"/>
    <mergeCell ref="J58:K58"/>
    <mergeCell ref="A2:I2"/>
    <mergeCell ref="A3:I3"/>
    <mergeCell ref="A10:I10"/>
    <mergeCell ref="A56:I56"/>
    <mergeCell ref="B12:D12"/>
    <mergeCell ref="E12:G12"/>
    <mergeCell ref="A11:G11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4" max="8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J104"/>
  <sheetViews>
    <sheetView showGridLines="0" zoomScaleNormal="100" zoomScaleSheetLayoutView="100" workbookViewId="0">
      <selection activeCell="N22" sqref="N22"/>
    </sheetView>
  </sheetViews>
  <sheetFormatPr defaultColWidth="11.375" defaultRowHeight="12"/>
  <cols>
    <col min="1" max="1" width="13.375" style="4" customWidth="1"/>
    <col min="2" max="2" width="11.75" style="4" customWidth="1"/>
    <col min="3" max="8" width="11.375" style="4" customWidth="1"/>
    <col min="9" max="10" width="11.375" style="5" customWidth="1"/>
    <col min="11" max="11" width="11.875" style="5" customWidth="1"/>
    <col min="12" max="48" width="5" style="5" customWidth="1"/>
    <col min="49" max="49" width="11.375" style="5" customWidth="1"/>
    <col min="50" max="16384" width="11.375" style="4"/>
  </cols>
  <sheetData>
    <row r="1" spans="1:49" ht="15" customHeight="1"/>
    <row r="2" spans="1:49" ht="22.8">
      <c r="A2" s="86" t="s">
        <v>39</v>
      </c>
      <c r="B2" s="86"/>
      <c r="C2" s="86"/>
      <c r="D2" s="86"/>
      <c r="E2" s="86"/>
      <c r="F2" s="86"/>
      <c r="G2" s="86"/>
      <c r="H2" s="87"/>
      <c r="I2" s="6"/>
    </row>
    <row r="3" spans="1:49" ht="15.75" customHeight="1">
      <c r="A3" s="88" t="s">
        <v>20</v>
      </c>
      <c r="B3" s="88"/>
      <c r="C3" s="88"/>
      <c r="D3" s="88"/>
      <c r="E3" s="88"/>
      <c r="F3" s="88"/>
      <c r="G3" s="88"/>
      <c r="H3" s="87"/>
      <c r="I3" s="6"/>
    </row>
    <row r="4" spans="1:49" ht="6.75" customHeight="1">
      <c r="F4" s="7"/>
    </row>
    <row r="5" spans="1:49" ht="13.8" thickBot="1">
      <c r="F5" s="7"/>
    </row>
    <row r="6" spans="1:49" s="1" customFormat="1" ht="14.4" thickBot="1">
      <c r="A6" s="8" t="s">
        <v>14</v>
      </c>
      <c r="B6" s="9">
        <v>2016</v>
      </c>
      <c r="C6" s="9">
        <v>2017</v>
      </c>
      <c r="D6" s="9">
        <v>2018</v>
      </c>
      <c r="E6" s="9">
        <v>2019</v>
      </c>
      <c r="F6" s="9">
        <v>2020</v>
      </c>
      <c r="G6" s="9">
        <v>2021</v>
      </c>
      <c r="H6" s="8">
        <v>2022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s="1" customFormat="1" ht="13.8">
      <c r="A7" s="10" t="s">
        <v>15</v>
      </c>
      <c r="B7" s="11">
        <v>0.65100000000000002</v>
      </c>
      <c r="C7" s="11">
        <v>0.68799999999999994</v>
      </c>
      <c r="D7" s="11">
        <v>0.9</v>
      </c>
      <c r="E7" s="11">
        <v>0.79100000000000004</v>
      </c>
      <c r="F7" s="11">
        <v>0.63</v>
      </c>
      <c r="G7" s="11">
        <v>0.86</v>
      </c>
      <c r="H7" s="12">
        <v>0.76559999999999995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5" customHeight="1">
      <c r="D8" s="3"/>
    </row>
    <row r="9" spans="1:49" ht="15" customHeight="1"/>
    <row r="10" spans="1:49" ht="17.399999999999999">
      <c r="A10" s="89" t="s">
        <v>27</v>
      </c>
      <c r="B10" s="89"/>
      <c r="C10" s="89"/>
      <c r="D10" s="89"/>
      <c r="E10" s="89"/>
      <c r="F10" s="89"/>
      <c r="G10" s="89"/>
      <c r="H10" s="90"/>
    </row>
    <row r="11" spans="1:49" ht="12" customHeight="1" thickBot="1">
      <c r="A11" s="97"/>
      <c r="B11" s="97"/>
      <c r="C11" s="97"/>
      <c r="D11" s="97"/>
      <c r="E11" s="97"/>
      <c r="F11" s="97"/>
      <c r="G11" s="97"/>
    </row>
    <row r="12" spans="1:49" s="1" customFormat="1" ht="14.4" thickBot="1">
      <c r="B12" s="92" t="s">
        <v>10</v>
      </c>
      <c r="C12" s="93"/>
      <c r="D12" s="94"/>
      <c r="E12" s="92" t="s">
        <v>13</v>
      </c>
      <c r="F12" s="95"/>
      <c r="G12" s="96"/>
      <c r="H12" s="14" t="s">
        <v>22</v>
      </c>
      <c r="I12" s="99" t="s">
        <v>25</v>
      </c>
      <c r="J12" s="8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4.4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31" customFormat="1" ht="13.8">
      <c r="A14" s="22">
        <v>2016</v>
      </c>
      <c r="B14" s="23">
        <v>0.6</v>
      </c>
      <c r="C14" s="24">
        <v>0.71199999999999997</v>
      </c>
      <c r="D14" s="25" t="s">
        <v>38</v>
      </c>
      <c r="E14" s="23">
        <v>0.6</v>
      </c>
      <c r="F14" s="24">
        <v>0.63700000000000001</v>
      </c>
      <c r="G14" s="25" t="s">
        <v>38</v>
      </c>
      <c r="H14" s="26" t="s">
        <v>26</v>
      </c>
      <c r="I14" s="65">
        <v>0.71579999999999999</v>
      </c>
      <c r="J14" s="65">
        <v>0.67889999999999995</v>
      </c>
      <c r="K14" s="21"/>
      <c r="L14" s="21"/>
      <c r="M14" s="21"/>
      <c r="N14" s="21"/>
      <c r="O14" s="21"/>
      <c r="P14" s="21"/>
      <c r="Q14" s="21"/>
      <c r="R14" s="21"/>
      <c r="S14" s="30"/>
      <c r="T14" s="21"/>
      <c r="U14" s="21"/>
      <c r="V14" s="21"/>
      <c r="W14" s="30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</row>
    <row r="15" spans="1:49" s="1" customFormat="1" ht="13.8">
      <c r="A15" s="22">
        <v>2017</v>
      </c>
      <c r="B15" s="75">
        <v>0.6</v>
      </c>
      <c r="C15" s="68">
        <v>0.746</v>
      </c>
      <c r="D15" s="76">
        <f t="shared" ref="D15:D20" si="0">(C15-C14)/C14</f>
        <v>4.7752808988764092E-2</v>
      </c>
      <c r="E15" s="67">
        <v>0.6</v>
      </c>
      <c r="F15" s="68">
        <v>0.67600000000000005</v>
      </c>
      <c r="G15" s="76">
        <f t="shared" ref="G15:G20" si="1">(F15-F14)/F14</f>
        <v>6.1224489795918421E-2</v>
      </c>
      <c r="H15" s="26" t="s">
        <v>26</v>
      </c>
      <c r="I15" s="65">
        <v>0.75170000000000003</v>
      </c>
      <c r="J15" s="65">
        <v>0.71889999999999998</v>
      </c>
      <c r="K15" s="2"/>
      <c r="L15" s="2"/>
      <c r="M15" s="2"/>
      <c r="N15" s="2"/>
      <c r="O15" s="2"/>
      <c r="P15" s="2"/>
      <c r="Q15" s="2"/>
      <c r="R15" s="2"/>
      <c r="S15" s="27"/>
      <c r="T15" s="21"/>
      <c r="U15" s="2"/>
      <c r="V15" s="2"/>
      <c r="W15" s="27"/>
      <c r="X15" s="21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ht="14.4" thickBot="1">
      <c r="A16" s="22">
        <v>2018</v>
      </c>
      <c r="B16" s="75">
        <v>0.6</v>
      </c>
      <c r="C16" s="68">
        <v>0.81859999999999999</v>
      </c>
      <c r="D16" s="76">
        <f t="shared" si="0"/>
        <v>9.7319034852546921E-2</v>
      </c>
      <c r="E16" s="67">
        <v>0.6</v>
      </c>
      <c r="F16" s="68">
        <v>0.77849999999999997</v>
      </c>
      <c r="G16" s="76">
        <f t="shared" si="1"/>
        <v>0.15162721893491113</v>
      </c>
      <c r="H16" s="26" t="s">
        <v>26</v>
      </c>
      <c r="I16" s="65">
        <v>0.75929999999999997</v>
      </c>
      <c r="J16" s="65">
        <v>0.71540000000000004</v>
      </c>
      <c r="S16" s="34"/>
      <c r="W16" s="34"/>
    </row>
    <row r="17" spans="1:62" s="74" customFormat="1" ht="14.4" thickBot="1">
      <c r="A17" s="22">
        <v>2019</v>
      </c>
      <c r="B17" s="77">
        <v>0.6</v>
      </c>
      <c r="C17" s="78">
        <v>0.86960000000000004</v>
      </c>
      <c r="D17" s="79">
        <f t="shared" si="0"/>
        <v>6.2301490349377042E-2</v>
      </c>
      <c r="E17" s="80">
        <v>0.6</v>
      </c>
      <c r="F17" s="78">
        <v>0.82279999999999998</v>
      </c>
      <c r="G17" s="79">
        <f t="shared" si="1"/>
        <v>5.6904303147077721E-2</v>
      </c>
      <c r="H17" s="26" t="s">
        <v>26</v>
      </c>
      <c r="I17" s="65">
        <v>0.73650000000000004</v>
      </c>
      <c r="J17" s="65">
        <v>0.69230000000000003</v>
      </c>
      <c r="K17" s="33"/>
      <c r="L17" s="33"/>
      <c r="M17" s="33"/>
      <c r="N17" s="33"/>
      <c r="O17" s="33"/>
      <c r="P17" s="33"/>
      <c r="Q17" s="33"/>
      <c r="R17" s="33"/>
      <c r="S17" s="32"/>
      <c r="T17" s="33"/>
      <c r="U17" s="33"/>
      <c r="V17" s="33"/>
      <c r="W17" s="32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62" s="74" customFormat="1" ht="14.4" thickBot="1">
      <c r="A18" s="22">
        <v>2020</v>
      </c>
      <c r="B18" s="77">
        <v>0.6</v>
      </c>
      <c r="C18" s="78">
        <v>0.80679999999999996</v>
      </c>
      <c r="D18" s="79">
        <f t="shared" si="0"/>
        <v>-7.2217111315547464E-2</v>
      </c>
      <c r="E18" s="80">
        <v>0.6</v>
      </c>
      <c r="F18" s="78">
        <v>0.8286</v>
      </c>
      <c r="G18" s="79">
        <f t="shared" si="1"/>
        <v>7.0491006319883661E-3</v>
      </c>
      <c r="H18" s="26" t="s">
        <v>26</v>
      </c>
      <c r="I18" s="65">
        <v>0.73740000000000006</v>
      </c>
      <c r="J18" s="65">
        <v>0.70799999999999996</v>
      </c>
      <c r="K18" s="33"/>
      <c r="L18" s="33"/>
      <c r="M18" s="33"/>
      <c r="N18" s="33"/>
      <c r="O18" s="33"/>
      <c r="P18" s="33"/>
      <c r="Q18" s="33"/>
      <c r="R18" s="33"/>
      <c r="S18" s="32"/>
      <c r="T18" s="33"/>
      <c r="U18" s="33"/>
      <c r="V18" s="33"/>
      <c r="W18" s="32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62" s="74" customFormat="1" ht="14.4" thickBot="1">
      <c r="A19" s="22">
        <v>2021</v>
      </c>
      <c r="B19" s="77">
        <v>0.6</v>
      </c>
      <c r="C19" s="78">
        <v>0.26950000000000002</v>
      </c>
      <c r="D19" s="79">
        <f t="shared" si="0"/>
        <v>-0.66596430342092205</v>
      </c>
      <c r="E19" s="80">
        <v>0.6</v>
      </c>
      <c r="F19" s="78">
        <v>0.24099999999999999</v>
      </c>
      <c r="G19" s="79">
        <f t="shared" si="1"/>
        <v>-0.70914796041515815</v>
      </c>
      <c r="H19" s="26" t="s">
        <v>29</v>
      </c>
      <c r="I19" s="65">
        <v>0.48699999999999999</v>
      </c>
      <c r="J19" s="65">
        <v>0.46700000000000003</v>
      </c>
      <c r="K19" s="33"/>
      <c r="L19" s="33"/>
      <c r="M19" s="33"/>
      <c r="N19" s="33"/>
      <c r="O19" s="33"/>
      <c r="P19" s="33"/>
      <c r="Q19" s="33"/>
      <c r="R19" s="33"/>
      <c r="S19" s="32"/>
      <c r="T19" s="33"/>
      <c r="U19" s="33"/>
      <c r="V19" s="33"/>
      <c r="W19" s="32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pans="1:62" s="74" customFormat="1" ht="14.4" thickBot="1">
      <c r="A20" s="28">
        <v>2022</v>
      </c>
      <c r="B20" s="70">
        <v>0.6</v>
      </c>
      <c r="C20" s="71">
        <v>0.3352</v>
      </c>
      <c r="D20" s="72">
        <f t="shared" si="0"/>
        <v>0.2437847866419294</v>
      </c>
      <c r="E20" s="73">
        <v>0.6</v>
      </c>
      <c r="F20" s="71">
        <v>0.33889999999999998</v>
      </c>
      <c r="G20" s="72">
        <f t="shared" si="1"/>
        <v>0.40622406639004144</v>
      </c>
      <c r="H20" s="29" t="s">
        <v>29</v>
      </c>
      <c r="I20" s="66">
        <v>0.50949999999999995</v>
      </c>
      <c r="J20" s="66">
        <v>0.51470000000000005</v>
      </c>
      <c r="K20" s="33"/>
      <c r="L20" s="33"/>
      <c r="M20" s="33"/>
      <c r="N20" s="33"/>
      <c r="O20" s="33"/>
      <c r="P20" s="33"/>
      <c r="Q20" s="33"/>
      <c r="R20" s="33"/>
      <c r="S20" s="32"/>
      <c r="T20" s="33"/>
      <c r="U20" s="33"/>
      <c r="V20" s="33"/>
      <c r="W20" s="32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62">
      <c r="S21" s="32"/>
      <c r="T21" s="33"/>
      <c r="W21" s="32"/>
      <c r="X21" s="33"/>
    </row>
    <row r="22" spans="1:62">
      <c r="S22" s="32"/>
      <c r="T22" s="33"/>
      <c r="W22" s="32"/>
      <c r="X22" s="33"/>
    </row>
    <row r="23" spans="1:62">
      <c r="S23" s="32"/>
      <c r="T23" s="33"/>
      <c r="W23" s="32"/>
      <c r="X23" s="33"/>
    </row>
    <row r="24" spans="1:62">
      <c r="S24" s="32"/>
      <c r="T24" s="33"/>
      <c r="W24" s="32"/>
      <c r="X24" s="33"/>
    </row>
    <row r="25" spans="1:62">
      <c r="S25" s="32"/>
      <c r="T25" s="33"/>
      <c r="W25" s="32"/>
      <c r="X25" s="33"/>
    </row>
    <row r="26" spans="1:62">
      <c r="S26" s="32"/>
      <c r="T26" s="33"/>
      <c r="W26" s="32"/>
      <c r="X26" s="33"/>
    </row>
    <row r="27" spans="1:62">
      <c r="S27" s="32"/>
      <c r="T27" s="33"/>
      <c r="W27" s="32"/>
      <c r="X27" s="33"/>
    </row>
    <row r="28" spans="1:62">
      <c r="K28" s="33"/>
      <c r="L28" s="33"/>
    </row>
    <row r="30" spans="1:62">
      <c r="V30" s="34"/>
    </row>
    <row r="31" spans="1:62" s="5" customFormat="1">
      <c r="A31" s="4"/>
      <c r="B31" s="4"/>
      <c r="C31" s="4"/>
      <c r="D31" s="4"/>
      <c r="E31" s="4"/>
      <c r="F31" s="4"/>
      <c r="G31" s="4"/>
      <c r="H31" s="4"/>
      <c r="V31" s="3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</row>
    <row r="32" spans="1:62" s="5" customFormat="1">
      <c r="A32" s="4"/>
      <c r="B32" s="4"/>
      <c r="C32" s="4"/>
      <c r="D32" s="4"/>
      <c r="E32" s="4"/>
      <c r="F32" s="4"/>
      <c r="G32" s="4"/>
      <c r="H32" s="4"/>
      <c r="V32" s="3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spans="1:62" s="5" customFormat="1">
      <c r="A33" s="4"/>
      <c r="B33" s="4"/>
      <c r="C33" s="4"/>
      <c r="D33" s="4"/>
      <c r="E33" s="4"/>
      <c r="F33" s="4"/>
      <c r="G33" s="4"/>
      <c r="H33" s="4"/>
      <c r="V33" s="3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</row>
    <row r="34" spans="1:62" s="5" customFormat="1">
      <c r="A34" s="4"/>
      <c r="B34" s="4"/>
      <c r="C34" s="4"/>
      <c r="D34" s="4"/>
      <c r="E34" s="4"/>
      <c r="F34" s="4"/>
      <c r="G34" s="4"/>
      <c r="H34" s="4"/>
      <c r="V34" s="3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</row>
    <row r="35" spans="1:62" s="5" customFormat="1">
      <c r="A35" s="4"/>
      <c r="B35" s="4"/>
      <c r="C35" s="4"/>
      <c r="D35" s="4"/>
      <c r="E35" s="4"/>
      <c r="F35" s="4"/>
      <c r="G35" s="4"/>
      <c r="H35" s="4"/>
      <c r="V35" s="3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52" spans="1:41" ht="12" customHeight="1"/>
    <row r="53" spans="1:41" ht="19.05" customHeight="1">
      <c r="A53" s="91" t="s">
        <v>24</v>
      </c>
      <c r="B53" s="91"/>
      <c r="C53" s="91"/>
      <c r="D53" s="91"/>
      <c r="E53" s="91"/>
      <c r="F53" s="91"/>
      <c r="G53" s="91"/>
      <c r="H53" s="90"/>
    </row>
    <row r="54" spans="1:41" ht="12.6" thickBot="1"/>
    <row r="55" spans="1:41" s="7" customFormat="1" ht="14.1" customHeight="1" thickBot="1">
      <c r="B55" s="100">
        <v>2018</v>
      </c>
      <c r="C55" s="101"/>
      <c r="D55" s="100">
        <v>2019</v>
      </c>
      <c r="E55" s="101"/>
      <c r="F55" s="100">
        <v>2020</v>
      </c>
      <c r="G55" s="101"/>
      <c r="H55" s="100">
        <v>2021</v>
      </c>
      <c r="I55" s="101"/>
      <c r="J55" s="100">
        <v>2022</v>
      </c>
      <c r="K55" s="101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</row>
    <row r="56" spans="1:41" s="7" customFormat="1" ht="13.8" thickBot="1">
      <c r="A56" s="62" t="s">
        <v>7</v>
      </c>
      <c r="B56" s="36" t="s">
        <v>8</v>
      </c>
      <c r="C56" s="18" t="s">
        <v>9</v>
      </c>
      <c r="D56" s="36" t="s">
        <v>8</v>
      </c>
      <c r="E56" s="18" t="s">
        <v>9</v>
      </c>
      <c r="F56" s="36" t="s">
        <v>8</v>
      </c>
      <c r="G56" s="18" t="s">
        <v>9</v>
      </c>
      <c r="H56" s="36" t="s">
        <v>8</v>
      </c>
      <c r="I56" s="18" t="s">
        <v>9</v>
      </c>
      <c r="J56" s="36" t="s">
        <v>8</v>
      </c>
      <c r="K56" s="18" t="s">
        <v>9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</row>
    <row r="57" spans="1:41" s="7" customFormat="1" ht="13.2">
      <c r="A57" s="40" t="s">
        <v>0</v>
      </c>
      <c r="B57" s="37">
        <v>220.2</v>
      </c>
      <c r="C57" s="38">
        <f>B57/B67</f>
        <v>0.81858736059479553</v>
      </c>
      <c r="D57" s="37">
        <v>226.1</v>
      </c>
      <c r="E57" s="38">
        <f>D57/D67</f>
        <v>0.86961538461538457</v>
      </c>
      <c r="F57" s="37">
        <v>166.2</v>
      </c>
      <c r="G57" s="38">
        <f>F57/F67</f>
        <v>0.80679611650485428</v>
      </c>
      <c r="H57" s="37">
        <v>71.42</v>
      </c>
      <c r="I57" s="38">
        <f>H57/H67</f>
        <v>0.26950943396226418</v>
      </c>
      <c r="J57" s="37">
        <v>76.099999999999994</v>
      </c>
      <c r="K57" s="38">
        <f>J57/J67</f>
        <v>0.33524229074889866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</row>
    <row r="58" spans="1:41" s="7" customFormat="1" ht="13.2">
      <c r="A58" s="40" t="s">
        <v>21</v>
      </c>
      <c r="B58" s="41">
        <v>5.8</v>
      </c>
      <c r="C58" s="42">
        <f>B58/B67</f>
        <v>2.1561338289962824E-2</v>
      </c>
      <c r="D58" s="41">
        <v>2.9</v>
      </c>
      <c r="E58" s="42">
        <f>D58/D67</f>
        <v>1.1153846153846153E-2</v>
      </c>
      <c r="F58" s="41">
        <v>10.8</v>
      </c>
      <c r="G58" s="42">
        <f>F58/F67</f>
        <v>5.2427184466019419E-2</v>
      </c>
      <c r="H58" s="41">
        <v>0.57999999999999996</v>
      </c>
      <c r="I58" s="42">
        <f>H58/H67</f>
        <v>2.1886792452830185E-3</v>
      </c>
      <c r="J58" s="41">
        <v>2.9</v>
      </c>
      <c r="K58" s="42">
        <f>J58/J67</f>
        <v>1.277533039647577E-2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</row>
    <row r="59" spans="1:41" s="7" customFormat="1" ht="13.2">
      <c r="A59" s="40" t="s">
        <v>3</v>
      </c>
      <c r="B59" s="41">
        <v>0</v>
      </c>
      <c r="C59" s="42">
        <f>B59/B67</f>
        <v>0</v>
      </c>
      <c r="D59" s="41">
        <v>0</v>
      </c>
      <c r="E59" s="42">
        <f>D59/D67</f>
        <v>0</v>
      </c>
      <c r="F59" s="41">
        <v>2</v>
      </c>
      <c r="G59" s="42">
        <f>F59/F67</f>
        <v>9.7087378640776691E-3</v>
      </c>
      <c r="H59" s="41">
        <v>3</v>
      </c>
      <c r="I59" s="42">
        <f>H59/H67</f>
        <v>1.1320754716981131E-2</v>
      </c>
      <c r="J59" s="41">
        <v>5</v>
      </c>
      <c r="K59" s="42">
        <f>J59/J67</f>
        <v>2.2026431718061675E-2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</row>
    <row r="60" spans="1:41" s="7" customFormat="1" ht="13.2">
      <c r="A60" s="40" t="s">
        <v>1</v>
      </c>
      <c r="B60" s="41">
        <v>15</v>
      </c>
      <c r="C60" s="42">
        <f>B60/B67</f>
        <v>5.5762081784386616E-2</v>
      </c>
      <c r="D60" s="41">
        <v>5</v>
      </c>
      <c r="E60" s="42">
        <f>D60/D67</f>
        <v>1.9230769230769232E-2</v>
      </c>
      <c r="F60" s="41">
        <v>5</v>
      </c>
      <c r="G60" s="42">
        <f>F60/F67</f>
        <v>2.4271844660194174E-2</v>
      </c>
      <c r="H60" s="41">
        <v>10</v>
      </c>
      <c r="I60" s="42">
        <f>H60/H67</f>
        <v>3.7735849056603772E-2</v>
      </c>
      <c r="J60" s="41">
        <v>4</v>
      </c>
      <c r="K60" s="42">
        <f>J60/J67</f>
        <v>1.7621145374449341E-2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</row>
    <row r="61" spans="1:41" s="7" customFormat="1" ht="13.2">
      <c r="A61" s="40" t="s">
        <v>2</v>
      </c>
      <c r="B61" s="41">
        <v>18</v>
      </c>
      <c r="C61" s="42">
        <f>B61/B67</f>
        <v>6.6914498141263934E-2</v>
      </c>
      <c r="D61" s="41">
        <v>19</v>
      </c>
      <c r="E61" s="42">
        <f>D61/D67</f>
        <v>7.3076923076923081E-2</v>
      </c>
      <c r="F61" s="41">
        <v>17</v>
      </c>
      <c r="G61" s="42">
        <f>F61/F67</f>
        <v>8.2524271844660199E-2</v>
      </c>
      <c r="H61" s="41">
        <v>3</v>
      </c>
      <c r="I61" s="42">
        <f>H61/H67</f>
        <v>1.1320754716981131E-2</v>
      </c>
      <c r="J61" s="41">
        <v>3</v>
      </c>
      <c r="K61" s="42">
        <f>J61/J67</f>
        <v>1.3215859030837005E-2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</row>
    <row r="62" spans="1:41" s="7" customFormat="1" ht="12.75" customHeight="1">
      <c r="A62" s="43" t="s">
        <v>16</v>
      </c>
      <c r="B62" s="41"/>
      <c r="C62" s="42">
        <f>B62/B67</f>
        <v>0</v>
      </c>
      <c r="D62" s="41">
        <v>0</v>
      </c>
      <c r="E62" s="42">
        <f>D62/D67</f>
        <v>0</v>
      </c>
      <c r="F62" s="41">
        <v>0</v>
      </c>
      <c r="G62" s="42">
        <f>F62/F67</f>
        <v>0</v>
      </c>
      <c r="H62" s="41">
        <v>2</v>
      </c>
      <c r="I62" s="42">
        <f>H62/H67</f>
        <v>7.5471698113207548E-3</v>
      </c>
      <c r="J62" s="41">
        <v>1</v>
      </c>
      <c r="K62" s="42">
        <f>J62/J67</f>
        <v>4.4052863436123352E-3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</row>
    <row r="63" spans="1:41" s="7" customFormat="1" ht="13.2">
      <c r="A63" s="40" t="s">
        <v>31</v>
      </c>
      <c r="B63" s="41">
        <v>10</v>
      </c>
      <c r="C63" s="42">
        <f>B63/B67</f>
        <v>3.717472118959108E-2</v>
      </c>
      <c r="D63" s="41">
        <v>0</v>
      </c>
      <c r="E63" s="42">
        <f>D63/D67</f>
        <v>0</v>
      </c>
      <c r="F63" s="41">
        <v>0</v>
      </c>
      <c r="G63" s="42">
        <f>F63/F67</f>
        <v>0</v>
      </c>
      <c r="H63" s="41">
        <v>0</v>
      </c>
      <c r="I63" s="42">
        <f>H63/H67</f>
        <v>0</v>
      </c>
      <c r="J63" s="41">
        <v>0</v>
      </c>
      <c r="K63" s="42">
        <f>J63/J67</f>
        <v>0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</row>
    <row r="64" spans="1:41" s="7" customFormat="1" ht="13.2">
      <c r="A64" s="40" t="s">
        <v>30</v>
      </c>
      <c r="B64" s="41">
        <v>0</v>
      </c>
      <c r="C64" s="42">
        <f>B64/B67</f>
        <v>0</v>
      </c>
      <c r="D64" s="41">
        <v>7</v>
      </c>
      <c r="E64" s="42">
        <f>D64/D67</f>
        <v>2.6923076923076925E-2</v>
      </c>
      <c r="F64" s="41">
        <v>3</v>
      </c>
      <c r="G64" s="42">
        <f>F64/F67</f>
        <v>1.4563106796116505E-2</v>
      </c>
      <c r="H64" s="41">
        <v>168</v>
      </c>
      <c r="I64" s="42">
        <f>H64/H67</f>
        <v>0.63396226415094337</v>
      </c>
      <c r="J64" s="41">
        <v>135</v>
      </c>
      <c r="K64" s="42">
        <f>J64/J67</f>
        <v>0.59471365638766516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</row>
    <row r="65" spans="1:49" s="7" customFormat="1" ht="13.2">
      <c r="A65" s="40" t="s">
        <v>5</v>
      </c>
      <c r="B65" s="41">
        <v>0</v>
      </c>
      <c r="C65" s="42">
        <f>B65/B67</f>
        <v>0</v>
      </c>
      <c r="D65" s="41">
        <v>0</v>
      </c>
      <c r="E65" s="42">
        <f>D65/D67</f>
        <v>0</v>
      </c>
      <c r="F65" s="41">
        <v>0</v>
      </c>
      <c r="G65" s="42">
        <f>F65/F67</f>
        <v>0</v>
      </c>
      <c r="H65" s="41">
        <v>0</v>
      </c>
      <c r="I65" s="42">
        <f>H65/H67</f>
        <v>0</v>
      </c>
      <c r="J65" s="41">
        <v>0</v>
      </c>
      <c r="K65" s="42">
        <f>J65/J67</f>
        <v>0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</row>
    <row r="66" spans="1:49" s="7" customFormat="1" ht="13.2">
      <c r="A66" s="40" t="s">
        <v>4</v>
      </c>
      <c r="B66" s="41">
        <v>0</v>
      </c>
      <c r="C66" s="42">
        <f>B66/B67</f>
        <v>0</v>
      </c>
      <c r="D66" s="41">
        <v>0</v>
      </c>
      <c r="E66" s="42">
        <f>D66/D67</f>
        <v>0</v>
      </c>
      <c r="F66" s="41">
        <v>2</v>
      </c>
      <c r="G66" s="42">
        <f>F66/F67</f>
        <v>9.7087378640776691E-3</v>
      </c>
      <c r="H66" s="41">
        <v>7</v>
      </c>
      <c r="I66" s="42">
        <f>H66/H67</f>
        <v>2.6415094339622643E-2</v>
      </c>
      <c r="J66" s="41">
        <v>0</v>
      </c>
      <c r="K66" s="42">
        <f>J66/J67</f>
        <v>0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</row>
    <row r="67" spans="1:49" s="7" customFormat="1" ht="13.8" thickBot="1">
      <c r="A67" s="40" t="s">
        <v>6</v>
      </c>
      <c r="B67" s="63">
        <f t="shared" ref="B67:C67" si="2">SUM(B57:B66)</f>
        <v>269</v>
      </c>
      <c r="C67" s="64">
        <f t="shared" si="2"/>
        <v>1</v>
      </c>
      <c r="D67" s="63">
        <f t="shared" ref="D67:I67" si="3">SUM(D57:D66)</f>
        <v>260</v>
      </c>
      <c r="E67" s="64">
        <f t="shared" si="3"/>
        <v>1</v>
      </c>
      <c r="F67" s="63">
        <f t="shared" si="3"/>
        <v>206</v>
      </c>
      <c r="G67" s="64">
        <f t="shared" si="3"/>
        <v>0.99999999999999989</v>
      </c>
      <c r="H67" s="63">
        <f t="shared" si="3"/>
        <v>265</v>
      </c>
      <c r="I67" s="64">
        <f t="shared" si="3"/>
        <v>1</v>
      </c>
      <c r="J67" s="63">
        <f t="shared" ref="J67" si="4">SUM(J57:J66)</f>
        <v>227</v>
      </c>
      <c r="K67" s="64">
        <f t="shared" ref="K67" si="5">SUM(K57:K66)</f>
        <v>1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</row>
    <row r="68" spans="1:49" s="7" customFormat="1" ht="13.2">
      <c r="A68" s="44"/>
      <c r="B68" s="45"/>
      <c r="C68" s="46"/>
      <c r="D68" s="47"/>
      <c r="E68" s="39"/>
      <c r="F68" s="47"/>
      <c r="G68" s="39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</row>
    <row r="69" spans="1:49" s="7" customFormat="1" ht="13.2">
      <c r="A69" s="44"/>
      <c r="B69" s="45"/>
      <c r="C69" s="46"/>
      <c r="D69" s="47"/>
      <c r="E69" s="39"/>
      <c r="F69" s="47"/>
      <c r="G69" s="39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</row>
    <row r="70" spans="1:49" s="7" customFormat="1" ht="13.2">
      <c r="A70" s="44"/>
      <c r="B70" s="45"/>
      <c r="C70" s="46"/>
      <c r="D70" s="47"/>
      <c r="E70" s="39"/>
      <c r="F70" s="47"/>
      <c r="G70" s="39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</row>
    <row r="71" spans="1:49" s="7" customFormat="1" ht="13.2">
      <c r="A71" s="44"/>
      <c r="B71" s="45"/>
      <c r="C71" s="46"/>
      <c r="D71" s="47"/>
      <c r="E71" s="39"/>
      <c r="F71" s="47"/>
      <c r="G71" s="39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</row>
    <row r="72" spans="1:49" s="7" customFormat="1" ht="13.2">
      <c r="A72" s="44"/>
      <c r="B72" s="45"/>
      <c r="C72" s="46"/>
      <c r="D72" s="47"/>
      <c r="E72" s="39"/>
      <c r="F72" s="47"/>
      <c r="G72" s="39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</row>
    <row r="73" spans="1:49" s="7" customFormat="1" ht="13.2">
      <c r="A73" s="44"/>
      <c r="B73" s="45"/>
      <c r="C73" s="46"/>
      <c r="D73" s="47"/>
      <c r="E73" s="39"/>
      <c r="F73" s="47"/>
      <c r="G73" s="39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</row>
    <row r="87" spans="1:47" ht="41.1" customHeight="1">
      <c r="A87" s="48"/>
      <c r="B87" s="98" t="s">
        <v>32</v>
      </c>
      <c r="C87" s="98"/>
      <c r="D87" s="98"/>
      <c r="E87" s="98"/>
      <c r="F87" s="98"/>
      <c r="G87" s="48"/>
      <c r="H87" s="49"/>
    </row>
    <row r="88" spans="1:47" ht="12.6" thickBot="1"/>
    <row r="89" spans="1:47" s="7" customFormat="1" ht="13.8" thickBot="1">
      <c r="C89" s="4"/>
      <c r="D89" s="50">
        <v>2018</v>
      </c>
      <c r="E89" s="50">
        <v>2019</v>
      </c>
      <c r="F89" s="50">
        <v>2020</v>
      </c>
      <c r="G89" s="50">
        <v>2021</v>
      </c>
      <c r="H89" s="50">
        <v>2022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</row>
    <row r="90" spans="1:47" s="7" customFormat="1" ht="13.2">
      <c r="B90" s="40" t="s">
        <v>21</v>
      </c>
      <c r="C90" s="51"/>
      <c r="D90" s="81">
        <v>4</v>
      </c>
      <c r="E90" s="53">
        <v>8</v>
      </c>
      <c r="F90" s="53">
        <v>5</v>
      </c>
      <c r="G90" s="53">
        <v>2</v>
      </c>
      <c r="H90" s="53">
        <v>6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</row>
    <row r="91" spans="1:47" s="7" customFormat="1" ht="13.2">
      <c r="B91" s="40" t="s">
        <v>3</v>
      </c>
      <c r="C91" s="54"/>
      <c r="D91" s="82">
        <v>5</v>
      </c>
      <c r="E91" s="56">
        <v>4</v>
      </c>
      <c r="F91" s="56">
        <v>4</v>
      </c>
      <c r="G91" s="56">
        <v>3</v>
      </c>
      <c r="H91" s="56">
        <v>2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</row>
    <row r="92" spans="1:47" s="7" customFormat="1" ht="13.2">
      <c r="B92" s="40" t="s">
        <v>1</v>
      </c>
      <c r="C92" s="54"/>
      <c r="D92" s="82">
        <v>4</v>
      </c>
      <c r="E92" s="56">
        <v>6</v>
      </c>
      <c r="F92" s="56">
        <v>3</v>
      </c>
      <c r="G92" s="56">
        <v>3</v>
      </c>
      <c r="H92" s="56">
        <v>5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</row>
    <row r="93" spans="1:47" s="7" customFormat="1" ht="13.2">
      <c r="B93" s="40" t="s">
        <v>2</v>
      </c>
      <c r="C93" s="54"/>
      <c r="D93" s="82">
        <v>6</v>
      </c>
      <c r="E93" s="56">
        <v>7</v>
      </c>
      <c r="F93" s="56">
        <v>4</v>
      </c>
      <c r="G93" s="56">
        <v>4</v>
      </c>
      <c r="H93" s="56">
        <v>5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</row>
    <row r="94" spans="1:47" s="7" customFormat="1" ht="12.75" customHeight="1">
      <c r="B94" s="43" t="s">
        <v>16</v>
      </c>
      <c r="C94" s="54"/>
      <c r="D94" s="82">
        <v>25</v>
      </c>
      <c r="E94" s="56">
        <v>31</v>
      </c>
      <c r="F94" s="56">
        <v>22</v>
      </c>
      <c r="G94" s="56">
        <v>17</v>
      </c>
      <c r="H94" s="56">
        <v>22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</row>
    <row r="95" spans="1:47" s="7" customFormat="1" ht="12.75" customHeight="1">
      <c r="B95" s="43" t="s">
        <v>31</v>
      </c>
      <c r="C95" s="54"/>
      <c r="D95" s="82"/>
      <c r="E95" s="56"/>
      <c r="F95" s="56"/>
      <c r="G95" s="56"/>
      <c r="H95" s="56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</row>
    <row r="96" spans="1:47" s="7" customFormat="1" ht="15" customHeight="1">
      <c r="B96" s="40" t="s">
        <v>30</v>
      </c>
      <c r="C96" s="54"/>
      <c r="D96" s="82">
        <v>25</v>
      </c>
      <c r="E96" s="56">
        <v>34</v>
      </c>
      <c r="F96" s="56">
        <v>26</v>
      </c>
      <c r="G96" s="56">
        <v>35</v>
      </c>
      <c r="H96" s="56">
        <v>30</v>
      </c>
      <c r="I96" s="57"/>
      <c r="J96" s="57"/>
      <c r="K96" s="57"/>
      <c r="L96" s="57"/>
      <c r="M96" s="57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</row>
    <row r="97" spans="2:62" s="7" customFormat="1" ht="15" customHeight="1">
      <c r="B97" s="40" t="s">
        <v>5</v>
      </c>
      <c r="C97" s="54"/>
      <c r="D97" s="82">
        <v>1</v>
      </c>
      <c r="E97" s="56">
        <v>2</v>
      </c>
      <c r="F97" s="56">
        <v>1</v>
      </c>
      <c r="G97" s="56">
        <v>0</v>
      </c>
      <c r="H97" s="56">
        <v>1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</row>
    <row r="98" spans="2:62" s="7" customFormat="1" ht="13.8" thickBot="1">
      <c r="B98" s="40" t="s">
        <v>4</v>
      </c>
      <c r="C98" s="51"/>
      <c r="D98" s="83">
        <v>0</v>
      </c>
      <c r="E98" s="59">
        <v>1</v>
      </c>
      <c r="F98" s="59">
        <v>2</v>
      </c>
      <c r="G98" s="59">
        <v>2</v>
      </c>
      <c r="H98" s="59">
        <v>0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</row>
    <row r="101" spans="2:62" ht="18.75" customHeight="1">
      <c r="B101" s="98" t="s">
        <v>33</v>
      </c>
      <c r="C101" s="98"/>
      <c r="D101" s="98"/>
      <c r="E101" s="98"/>
      <c r="F101" s="98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</row>
    <row r="102" spans="2:62"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</row>
    <row r="103" spans="2:62" ht="13.2">
      <c r="C103" s="60">
        <v>17.420000000000002</v>
      </c>
      <c r="D103" s="44" t="s">
        <v>34</v>
      </c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</row>
    <row r="104" spans="2:62" ht="13.2">
      <c r="C104" s="61">
        <v>34.409999999999997</v>
      </c>
      <c r="D104" s="44" t="s">
        <v>35</v>
      </c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</row>
  </sheetData>
  <mergeCells count="15">
    <mergeCell ref="A2:H2"/>
    <mergeCell ref="A3:H3"/>
    <mergeCell ref="A10:H10"/>
    <mergeCell ref="A11:G11"/>
    <mergeCell ref="B12:D12"/>
    <mergeCell ref="E12:G12"/>
    <mergeCell ref="B101:F101"/>
    <mergeCell ref="I12:J12"/>
    <mergeCell ref="A53:H53"/>
    <mergeCell ref="B87:F87"/>
    <mergeCell ref="B55:C55"/>
    <mergeCell ref="D55:E55"/>
    <mergeCell ref="F55:G55"/>
    <mergeCell ref="H55:I55"/>
    <mergeCell ref="J55:K55"/>
  </mergeCells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1" max="8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Capitol Complex</vt:lpstr>
      <vt:lpstr>Parks at site 196</vt:lpstr>
      <vt:lpstr>'Capitol Complex'!Print_Area</vt:lpstr>
      <vt:lpstr>'Parks at site 196'!Print_Area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Grace Doehring</cp:lastModifiedBy>
  <cp:lastPrinted>2011-10-14T21:21:43Z</cp:lastPrinted>
  <dcterms:created xsi:type="dcterms:W3CDTF">1999-06-08T15:24:14Z</dcterms:created>
  <dcterms:modified xsi:type="dcterms:W3CDTF">2023-07-13T20:22:11Z</dcterms:modified>
</cp:coreProperties>
</file>