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3 survey\FINAL FY23 Complete\"/>
    </mc:Choice>
  </mc:AlternateContent>
  <bookViews>
    <workbookView xWindow="0" yWindow="0" windowWidth="13440" windowHeight="11130"/>
  </bookViews>
  <sheets>
    <sheet name="House" sheetId="1" r:id="rId1"/>
  </sheets>
  <definedNames>
    <definedName name="_xlnm.Print_Area" localSheetId="0">House!$A$1:$I$110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1" i="1" l="1"/>
  <c r="K62" i="1" s="1"/>
  <c r="G24" i="1"/>
  <c r="D24" i="1"/>
  <c r="K69" i="1" l="1"/>
  <c r="K67" i="1"/>
  <c r="K65" i="1"/>
  <c r="K68" i="1"/>
  <c r="K66" i="1"/>
  <c r="K61" i="1"/>
  <c r="K64" i="1"/>
  <c r="K63" i="1"/>
  <c r="K70" i="1"/>
  <c r="K71" i="1" l="1"/>
  <c r="H71" i="1" l="1"/>
  <c r="I61" i="1" s="1"/>
  <c r="D23" i="1"/>
  <c r="G23" i="1"/>
  <c r="F71" i="1"/>
  <c r="G70" i="1" s="1"/>
  <c r="G22" i="1"/>
  <c r="D22" i="1"/>
  <c r="I67" i="1" l="1"/>
  <c r="I66" i="1"/>
  <c r="I68" i="1"/>
  <c r="I65" i="1"/>
  <c r="I64" i="1"/>
  <c r="I63" i="1"/>
  <c r="I70" i="1"/>
  <c r="I62" i="1"/>
  <c r="I69" i="1"/>
  <c r="G64" i="1"/>
  <c r="G66" i="1"/>
  <c r="G61" i="1"/>
  <c r="G63" i="1"/>
  <c r="G65" i="1"/>
  <c r="G67" i="1"/>
  <c r="G68" i="1"/>
  <c r="G69" i="1"/>
  <c r="G62" i="1"/>
  <c r="D71" i="1"/>
  <c r="E64" i="1" s="1"/>
  <c r="D21" i="1"/>
  <c r="G21" i="1"/>
  <c r="B71" i="1"/>
  <c r="C62" i="1" s="1"/>
  <c r="G20" i="1"/>
  <c r="D20" i="1"/>
  <c r="G19" i="1"/>
  <c r="D19" i="1"/>
  <c r="G18" i="1"/>
  <c r="D18" i="1"/>
  <c r="G17" i="1"/>
  <c r="G16" i="1"/>
  <c r="G15" i="1"/>
  <c r="D17" i="1"/>
  <c r="D16" i="1"/>
  <c r="D15" i="1"/>
  <c r="I71" i="1" l="1"/>
  <c r="C67" i="1"/>
  <c r="C66" i="1"/>
  <c r="C64" i="1"/>
  <c r="C63" i="1"/>
  <c r="C69" i="1"/>
  <c r="E62" i="1"/>
  <c r="C68" i="1"/>
  <c r="C65" i="1"/>
  <c r="G71" i="1"/>
  <c r="C61" i="1"/>
  <c r="E65" i="1"/>
  <c r="E70" i="1"/>
  <c r="C70" i="1"/>
  <c r="E63" i="1"/>
  <c r="E61" i="1"/>
  <c r="E67" i="1"/>
  <c r="E66" i="1"/>
  <c r="E68" i="1"/>
  <c r="E69" i="1"/>
  <c r="C71" i="1" l="1"/>
  <c r="E71" i="1"/>
</calcChain>
</file>

<file path=xl/sharedStrings.xml><?xml version="1.0" encoding="utf-8"?>
<sst xmlns="http://schemas.openxmlformats.org/spreadsheetml/2006/main" count="65" uniqueCount="36">
  <si>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</si>
  <si>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</si>
  <si>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</si>
  <si>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</si>
  <si>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</si>
  <si>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</si>
  <si>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</si>
  <si>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</si>
  <si>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</si>
  <si>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</si>
  <si>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</si>
  <si>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</si>
  <si>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</si>
  <si>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</si>
  <si>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</si>
  <si>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</si>
  <si>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</si>
  <si>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</si>
  <si>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</si>
  <si>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</si>
  <si>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</si>
  <si>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</si>
  <si>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</si>
  <si>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</si>
  <si>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</si>
  <si>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</si>
  <si>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</si>
  <si>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House of Representatives - Capitol Complex</t>
  </si>
  <si>
    <t>YES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</si>
  <si>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</si>
  <si>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</si>
  <si>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</si>
  <si>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</si>
  <si>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</si>
  <si>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</si>
  <si>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Travel Reduction Results from Annual Travel Reduction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</si>
</sst>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18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9" fontId="2" fillId="0" borderId="3" xfId="2" applyFont="1" applyBorder="1"/>
    <xf numFmtId="9" fontId="10" fillId="0" borderId="3" xfId="2" applyFont="1" applyBorder="1"/>
    <xf numFmtId="9" fontId="11" fillId="0" borderId="0" xfId="2" applyFont="1" applyBorder="1"/>
    <xf numFmtId="0" fontId="1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5" fillId="0" borderId="0" xfId="0" applyFont="1"/>
    <xf numFmtId="0" fontId="2" fillId="0" borderId="10" xfId="0" applyFont="1" applyBorder="1" applyAlignment="1">
      <alignment horizontal="center"/>
    </xf>
    <xf numFmtId="164" fontId="2" fillId="0" borderId="11" xfId="2" applyNumberFormat="1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3" fillId="0" borderId="0" xfId="0" applyNumberFormat="1" applyFont="1"/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2" fontId="15" fillId="0" borderId="0" xfId="0" applyNumberFormat="1" applyFont="1"/>
    <xf numFmtId="0" fontId="10" fillId="0" borderId="0" xfId="0" applyFont="1"/>
    <xf numFmtId="2" fontId="16" fillId="0" borderId="0" xfId="0" applyNumberFormat="1" applyFont="1"/>
    <xf numFmtId="0" fontId="16" fillId="0" borderId="0" xfId="0" applyFont="1"/>
    <xf numFmtId="2" fontId="5" fillId="0" borderId="0" xfId="0" applyNumberFormat="1" applyFont="1"/>
    <xf numFmtId="0" fontId="17" fillId="0" borderId="0" xfId="0" applyFont="1"/>
    <xf numFmtId="0" fontId="9" fillId="0" borderId="14" xfId="0" applyFont="1" applyBorder="1" applyAlignment="1">
      <alignment horizontal="center"/>
    </xf>
    <xf numFmtId="3" fontId="9" fillId="0" borderId="15" xfId="1" applyNumberFormat="1" applyFont="1" applyBorder="1"/>
    <xf numFmtId="164" fontId="9" fillId="0" borderId="16" xfId="2" applyNumberFormat="1" applyFont="1" applyBorder="1"/>
    <xf numFmtId="164" fontId="17" fillId="0" borderId="0" xfId="0" applyNumberFormat="1" applyFont="1" applyBorder="1"/>
    <xf numFmtId="0" fontId="9" fillId="0" borderId="17" xfId="0" applyFont="1" applyBorder="1"/>
    <xf numFmtId="3" fontId="9" fillId="0" borderId="18" xfId="1" applyNumberFormat="1" applyFont="1" applyBorder="1"/>
    <xf numFmtId="164" fontId="9" fillId="0" borderId="13" xfId="2" applyNumberFormat="1" applyFont="1" applyBorder="1"/>
    <xf numFmtId="0" fontId="9" fillId="0" borderId="17" xfId="0" applyFont="1" applyBorder="1" applyAlignment="1">
      <alignment wrapText="1"/>
    </xf>
    <xf numFmtId="0" fontId="9" fillId="0" borderId="0" xfId="0" applyFont="1" applyBorder="1"/>
    <xf numFmtId="3" fontId="9" fillId="0" borderId="0" xfId="0" applyNumberFormat="1" applyFont="1" applyBorder="1"/>
    <xf numFmtId="164" fontId="9" fillId="0" borderId="0" xfId="2" applyNumberFormat="1" applyFont="1" applyBorder="1"/>
    <xf numFmtId="3" fontId="17" fillId="0" borderId="0" xfId="0" applyNumberFormat="1" applyFont="1" applyBorder="1"/>
    <xf numFmtId="0" fontId="1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1" xfId="0" applyFont="1" applyBorder="1" applyAlignment="1">
      <alignment horizontal="center"/>
    </xf>
    <xf numFmtId="1" fontId="9" fillId="0" borderId="19" xfId="2" applyNumberFormat="1" applyFont="1" applyBorder="1"/>
    <xf numFmtId="1" fontId="9" fillId="0" borderId="20" xfId="2" applyNumberFormat="1" applyFont="1" applyBorder="1" applyAlignment="1">
      <alignment horizontal="center"/>
    </xf>
    <xf numFmtId="1" fontId="9" fillId="0" borderId="21" xfId="2" applyNumberFormat="1" applyFont="1" applyBorder="1"/>
    <xf numFmtId="1" fontId="9" fillId="0" borderId="22" xfId="2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3" fontId="9" fillId="0" borderId="23" xfId="0" applyNumberFormat="1" applyFont="1" applyBorder="1"/>
    <xf numFmtId="164" fontId="9" fillId="0" borderId="24" xfId="2" applyNumberFormat="1" applyFont="1" applyBorder="1"/>
    <xf numFmtId="164" fontId="2" fillId="0" borderId="0" xfId="2" applyNumberFormat="1" applyFont="1" applyAlignment="1">
      <alignment horizontal="center"/>
    </xf>
    <xf numFmtId="0" fontId="14" fillId="0" borderId="0" xfId="0" applyFont="1"/>
    <xf numFmtId="164" fontId="2" fillId="0" borderId="25" xfId="2" applyNumberFormat="1" applyFont="1" applyBorder="1" applyAlignment="1">
      <alignment horizontal="center"/>
    </xf>
    <xf numFmtId="164" fontId="2" fillId="0" borderId="26" xfId="2" applyNumberFormat="1" applyFont="1" applyBorder="1" applyAlignment="1">
      <alignment horizontal="center"/>
    </xf>
    <xf numFmtId="164" fontId="2" fillId="0" borderId="27" xfId="2" applyNumberFormat="1" applyFont="1" applyBorder="1" applyAlignment="1">
      <alignment horizontal="center"/>
    </xf>
    <xf numFmtId="164" fontId="10" fillId="0" borderId="14" xfId="2" applyNumberFormat="1" applyFont="1" applyBorder="1" applyAlignment="1">
      <alignment horizontal="center"/>
    </xf>
    <xf numFmtId="164" fontId="10" fillId="0" borderId="6" xfId="2" applyNumberFormat="1" applyFont="1" applyBorder="1" applyAlignment="1">
      <alignment horizontal="center"/>
    </xf>
    <xf numFmtId="164" fontId="10" fillId="0" borderId="7" xfId="2" applyNumberFormat="1" applyFont="1" applyBorder="1" applyAlignment="1">
      <alignment horizontal="center"/>
    </xf>
    <xf numFmtId="164" fontId="10" fillId="0" borderId="28" xfId="2" applyNumberFormat="1" applyFont="1" applyBorder="1" applyAlignment="1">
      <alignment horizontal="center"/>
    </xf>
    <xf numFmtId="164" fontId="2" fillId="0" borderId="14" xfId="2" applyNumberFormat="1" applyFont="1" applyBorder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2" fillId="0" borderId="28" xfId="2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" fontId="9" fillId="0" borderId="16" xfId="2" applyNumberFormat="1" applyFont="1" applyBorder="1" applyAlignment="1">
      <alignment horizontal="center"/>
    </xf>
    <xf numFmtId="1" fontId="9" fillId="0" borderId="13" xfId="2" applyNumberFormat="1" applyFont="1" applyBorder="1" applyAlignment="1">
      <alignment horizontal="center"/>
    </xf>
    <xf numFmtId="1" fontId="9" fillId="0" borderId="32" xfId="2" applyNumberFormat="1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/>
    <xf numFmtId="0" fontId="13" fillId="0" borderId="0" xfId="0" applyFont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4" fillId="0" borderId="31" xfId="0" applyFont="1" applyBorder="1"/>
    <xf numFmtId="0" fontId="14" fillId="0" borderId="30" xfId="0" applyFont="1" applyBorder="1"/>
    <xf numFmtId="0" fontId="13" fillId="0" borderId="0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102983428846543"/>
          <c:y val="3.7800668752022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734219269103"/>
          <c:y val="0.16151256950899884"/>
          <c:w val="0.81561461794019929"/>
          <c:h val="0.61512233919384662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House!$B$59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DB843D"/>
            </a:solidFill>
            <a:ln w="25400">
              <a:noFill/>
            </a:ln>
          </c:spPr>
          <c:invertIfNegative val="0"/>
          <c:cat>
            <c:strRef>
              <c:f>House!$A$62:$A$70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House!$C$62:$C$70</c:f>
              <c:numCache>
                <c:formatCode>0.0%</c:formatCode>
                <c:ptCount val="9"/>
                <c:pt idx="0">
                  <c:v>2.5985663082437275E-2</c:v>
                </c:pt>
                <c:pt idx="1">
                  <c:v>1.7921146953405017E-2</c:v>
                </c:pt>
                <c:pt idx="2">
                  <c:v>0.1111111111111111</c:v>
                </c:pt>
                <c:pt idx="3">
                  <c:v>7.5268817204301078E-2</c:v>
                </c:pt>
                <c:pt idx="4">
                  <c:v>3.9426523297491037E-2</c:v>
                </c:pt>
                <c:pt idx="5">
                  <c:v>1.6129032258064516E-2</c:v>
                </c:pt>
                <c:pt idx="6">
                  <c:v>5.3763440860215058E-3</c:v>
                </c:pt>
                <c:pt idx="7">
                  <c:v>0</c:v>
                </c:pt>
                <c:pt idx="8">
                  <c:v>1.2544802867383513E-2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EFC-4BA5-8711-51898A78CE1A}"/>
            </c:ext>
          </c:extLst>
        </c:ser>
        <c:ser>
          <c:idx val="0"/>
          <c:order val="1"/>
          <c:tx>
            <c:strRef>
              <c:f>House!$D$59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House!$A$62:$A$70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House!$E$62:$E$70</c:f>
              <c:numCache>
                <c:formatCode>0.0%</c:formatCode>
                <c:ptCount val="9"/>
                <c:pt idx="0">
                  <c:v>2.0244328097731239E-2</c:v>
                </c:pt>
                <c:pt idx="1">
                  <c:v>8.7260034904013961E-3</c:v>
                </c:pt>
                <c:pt idx="2">
                  <c:v>0.11169284467713787</c:v>
                </c:pt>
                <c:pt idx="3">
                  <c:v>0.14485165794066318</c:v>
                </c:pt>
                <c:pt idx="4">
                  <c:v>4.1884816753926704E-2</c:v>
                </c:pt>
                <c:pt idx="5">
                  <c:v>1.7452006980802793E-3</c:v>
                </c:pt>
                <c:pt idx="6">
                  <c:v>3.4904013961605585E-3</c:v>
                </c:pt>
                <c:pt idx="7">
                  <c:v>0</c:v>
                </c:pt>
                <c:pt idx="8">
                  <c:v>2.2687609075043629E-2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EFC-4BA5-8711-51898A78CE1A}"/>
            </c:ext>
          </c:extLst>
        </c:ser>
        <c:ser>
          <c:idx val="1"/>
          <c:order val="2"/>
          <c:tx>
            <c:strRef>
              <c:f>House!$F$59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House!$A$62:$A$70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House!$G$62:$G$70</c:f>
              <c:numCache>
                <c:formatCode>0.0%</c:formatCode>
                <c:ptCount val="9"/>
                <c:pt idx="0">
                  <c:v>1.1095652173913043E-2</c:v>
                </c:pt>
                <c:pt idx="1">
                  <c:v>0</c:v>
                </c:pt>
                <c:pt idx="2">
                  <c:v>5.9130434782608696E-2</c:v>
                </c:pt>
                <c:pt idx="3">
                  <c:v>8.3478260869565224E-2</c:v>
                </c:pt>
                <c:pt idx="4">
                  <c:v>0</c:v>
                </c:pt>
                <c:pt idx="5">
                  <c:v>8.6956521739130436E-3</c:v>
                </c:pt>
                <c:pt idx="6">
                  <c:v>0.52347826086956517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EFC-4BA5-8711-51898A78CE1A}"/>
            </c:ext>
          </c:extLst>
        </c:ser>
        <c:ser>
          <c:idx val="2"/>
          <c:order val="3"/>
          <c:tx>
            <c:strRef>
              <c:f>House!$H$59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House!$A$62:$A$70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House!$I$62:$I$70</c:f>
              <c:numCache>
                <c:formatCode>0.0%</c:formatCode>
                <c:ptCount val="9"/>
                <c:pt idx="0">
                  <c:v>2.2794759825327505E-2</c:v>
                </c:pt>
                <c:pt idx="1">
                  <c:v>2.1834061135371178E-2</c:v>
                </c:pt>
                <c:pt idx="2">
                  <c:v>7.4235807860262001E-2</c:v>
                </c:pt>
                <c:pt idx="3">
                  <c:v>0.10480349344978164</c:v>
                </c:pt>
                <c:pt idx="4">
                  <c:v>4.1484716157205233E-2</c:v>
                </c:pt>
                <c:pt idx="5">
                  <c:v>0</c:v>
                </c:pt>
                <c:pt idx="6">
                  <c:v>2.620087336244541E-2</c:v>
                </c:pt>
                <c:pt idx="7">
                  <c:v>0</c:v>
                </c:pt>
                <c:pt idx="8">
                  <c:v>1.3100436681222705E-2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EFC-4BA5-8711-51898A78CE1A}"/>
            </c:ext>
          </c:extLst>
        </c:ser>
        <c:ser>
          <c:idx val="3"/>
          <c:order val="4"/>
          <c:tx>
            <c:v>2023</c:v>
          </c:tx>
          <c:invertIfNegative val="0"/>
          <c:val>
            <c:numRef>
              <c:f>House!$K$62:$K$70</c:f>
              <c:numCache>
                <c:formatCode>0.0%</c:formatCode>
                <c:ptCount val="9"/>
                <c:pt idx="0">
                  <c:v>1.4512957998212688E-2</c:v>
                </c:pt>
                <c:pt idx="1">
                  <c:v>1.7873100983020553E-2</c:v>
                </c:pt>
                <c:pt idx="2">
                  <c:v>0.10902591599642537</c:v>
                </c:pt>
                <c:pt idx="3">
                  <c:v>0.12689901697944594</c:v>
                </c:pt>
                <c:pt idx="4">
                  <c:v>2.7703306523681859E-2</c:v>
                </c:pt>
                <c:pt idx="5">
                  <c:v>0</c:v>
                </c:pt>
                <c:pt idx="6">
                  <c:v>3.2171581769436998E-2</c:v>
                </c:pt>
                <c:pt idx="7">
                  <c:v>0</c:v>
                </c:pt>
                <c:pt idx="8">
                  <c:v>1.7873100983020553E-2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C83-4EC6-8B38-BA7E4CD2F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37263072"/>
        <c:axId val="-1437267968"/>
      </c:barChart>
      <c:catAx>
        <c:axId val="-1437263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-1437267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37267968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-1437263072"/>
        <c:crosses val="autoZero"/>
        <c:crossBetween val="between"/>
        <c:majorUnit val="0.05"/>
      </c:valAx>
      <c:spPr>
        <a:gradFill rotWithShape="0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956119903780383"/>
          <c:y val="0.9178095073955389"/>
          <c:w val="0.60574546255255113"/>
          <c:h val="8.21903577842243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6633512916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4569017226682943"/>
          <c:w val="0.86080740042532411"/>
          <c:h val="0.50000105233249492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House!$A$14:$A$24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House!$B$14:$B$24</c:f>
              <c:numCache>
                <c:formatCode>0.0%</c:formatCode>
                <c:ptCount val="11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969-4A0B-8D21-966E765C503C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House!$A$14:$A$24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House!$C$14:$C$24</c:f>
              <c:numCache>
                <c:formatCode>0.0%</c:formatCode>
                <c:ptCount val="11"/>
                <c:pt idx="0">
                  <c:v>0.61929999999999996</c:v>
                </c:pt>
                <c:pt idx="1">
                  <c:v>0.59799999999999998</c:v>
                </c:pt>
                <c:pt idx="2">
                  <c:v>0.58620000000000005</c:v>
                </c:pt>
                <c:pt idx="3">
                  <c:v>0.69240000000000002</c:v>
                </c:pt>
                <c:pt idx="4">
                  <c:v>0.72199999999999998</c:v>
                </c:pt>
                <c:pt idx="5">
                  <c:v>0.67</c:v>
                </c:pt>
                <c:pt idx="6">
                  <c:v>0.69620000000000004</c:v>
                </c:pt>
                <c:pt idx="7">
                  <c:v>0.64470000000000005</c:v>
                </c:pt>
                <c:pt idx="8">
                  <c:v>0.31409999999999999</c:v>
                </c:pt>
                <c:pt idx="9">
                  <c:v>0.69550000000000001</c:v>
                </c:pt>
                <c:pt idx="10">
                  <c:v>0.65400000000000003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969-4A0B-8D21-966E765C503C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House!$A$14:$A$24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House!$I$14:$I$24</c:f>
              <c:numCache>
                <c:formatCode>0.0%</c:formatCode>
                <c:ptCount val="11"/>
                <c:pt idx="0">
                  <c:v>0.70809999999999995</c:v>
                </c:pt>
                <c:pt idx="1">
                  <c:v>0.70809999999999995</c:v>
                </c:pt>
                <c:pt idx="2">
                  <c:v>0.70830000000000004</c:v>
                </c:pt>
                <c:pt idx="3">
                  <c:v>0.71579999999999999</c:v>
                </c:pt>
                <c:pt idx="4">
                  <c:v>0.75170000000000003</c:v>
                </c:pt>
                <c:pt idx="5">
                  <c:v>0.75929999999999997</c:v>
                </c:pt>
                <c:pt idx="6">
                  <c:v>0.73650000000000004</c:v>
                </c:pt>
                <c:pt idx="7">
                  <c:v>0.73699999999999999</c:v>
                </c:pt>
                <c:pt idx="8">
                  <c:v>0.48699999999999999</c:v>
                </c:pt>
                <c:pt idx="9">
                  <c:v>0.50949999999999995</c:v>
                </c:pt>
                <c:pt idx="10">
                  <c:v>0.4698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969-4A0B-8D21-966E765C5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437267424"/>
        <c:axId val="-1437258720"/>
      </c:lineChart>
      <c:catAx>
        <c:axId val="-1437267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-1437258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3725872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-143726742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018334246680703"/>
          <c:y val="0.89035456094304"/>
          <c:w val="0.66117331487410214"/>
          <c:h val="7.894782888980977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71041119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6666775174052632"/>
          <c:w val="0.85714439021074829"/>
          <c:h val="0.48333530002970387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House!$A$14:$A$24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House!$E$14:$E$24</c:f>
              <c:numCache>
                <c:formatCode>0.0%</c:formatCode>
                <c:ptCount val="11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07D-4777-A450-38EE89B2729D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House!$A$14:$A$24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House!$F$14:$F$24</c:f>
              <c:numCache>
                <c:formatCode>0.0%</c:formatCode>
                <c:ptCount val="11"/>
                <c:pt idx="0">
                  <c:v>0.54159999999999997</c:v>
                </c:pt>
                <c:pt idx="1">
                  <c:v>0.51400000000000001</c:v>
                </c:pt>
                <c:pt idx="2">
                  <c:v>0.5373</c:v>
                </c:pt>
                <c:pt idx="3">
                  <c:v>0.59340000000000004</c:v>
                </c:pt>
                <c:pt idx="4">
                  <c:v>0.64200000000000002</c:v>
                </c:pt>
                <c:pt idx="5">
                  <c:v>0.55500000000000005</c:v>
                </c:pt>
                <c:pt idx="6">
                  <c:v>0.67369999999999997</c:v>
                </c:pt>
                <c:pt idx="7">
                  <c:v>0.6008</c:v>
                </c:pt>
                <c:pt idx="8">
                  <c:v>0.28460000000000002</c:v>
                </c:pt>
                <c:pt idx="9">
                  <c:v>0.66659999999999997</c:v>
                </c:pt>
                <c:pt idx="10">
                  <c:v>0.61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7D-4777-A450-38EE89B2729D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House!$A$14:$A$24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House!$J$14:$J$24</c:f>
              <c:numCache>
                <c:formatCode>0.0%</c:formatCode>
                <c:ptCount val="11"/>
                <c:pt idx="0">
                  <c:v>0.67410000000000003</c:v>
                </c:pt>
                <c:pt idx="1">
                  <c:v>0.67410000000000003</c:v>
                </c:pt>
                <c:pt idx="2">
                  <c:v>0.66800000000000004</c:v>
                </c:pt>
                <c:pt idx="3">
                  <c:v>0.67889999999999995</c:v>
                </c:pt>
                <c:pt idx="4">
                  <c:v>0.71889999999999998</c:v>
                </c:pt>
                <c:pt idx="5">
                  <c:v>0.71540000000000004</c:v>
                </c:pt>
                <c:pt idx="6">
                  <c:v>0.69230000000000003</c:v>
                </c:pt>
                <c:pt idx="7">
                  <c:v>0.70799999999999996</c:v>
                </c:pt>
                <c:pt idx="8">
                  <c:v>0.46700000000000003</c:v>
                </c:pt>
                <c:pt idx="9">
                  <c:v>0.51470000000000005</c:v>
                </c:pt>
                <c:pt idx="10">
                  <c:v>0.45379999999999998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07D-4777-A450-38EE89B272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437266880"/>
        <c:axId val="-1437261984"/>
      </c:lineChart>
      <c:catAx>
        <c:axId val="-143726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-1437261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3726198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-143726688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652033880380336"/>
          <c:y val="0.89167016622922135"/>
          <c:w val="0.66117331487410225"/>
          <c:h val="8.33337707786526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72</xdr:row>
      <xdr:rowOff>9525</xdr:rowOff>
    </xdr:from>
    <xdr:to>
      <xdr:col>8</xdr:col>
      <xdr:colOff>161925</xdr:colOff>
      <xdr:row>90</xdr:row>
      <xdr:rowOff>0</xdr:rowOff>
    </xdr:to>
    <xdr:graphicFrame macro="">
      <xdr:nvGraphicFramePr>
        <xdr:cNvPr id="1890" name="Chart 1">
          <a:extLst>
            <a:ext uri="{FF2B5EF4-FFF2-40B4-BE49-F238E27FC236}">
              <a16:creationId xmlns:a16="http://schemas.microsoft.com/office/drawing/2014/main" xmlns="" id="{00000000-0008-0000-0000-000062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24</xdr:row>
      <xdr:rowOff>85725</xdr:rowOff>
    </xdr:from>
    <xdr:to>
      <xdr:col>6</xdr:col>
      <xdr:colOff>552450</xdr:colOff>
      <xdr:row>38</xdr:row>
      <xdr:rowOff>123825</xdr:rowOff>
    </xdr:to>
    <xdr:graphicFrame macro="">
      <xdr:nvGraphicFramePr>
        <xdr:cNvPr id="1891" name="Chart 2">
          <a:extLst>
            <a:ext uri="{FF2B5EF4-FFF2-40B4-BE49-F238E27FC236}">
              <a16:creationId xmlns:a16="http://schemas.microsoft.com/office/drawing/2014/main" xmlns="" id="{00000000-0008-0000-0000-000063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40</xdr:row>
      <xdr:rowOff>0</xdr:rowOff>
    </xdr:from>
    <xdr:to>
      <xdr:col>6</xdr:col>
      <xdr:colOff>504825</xdr:colOff>
      <xdr:row>55</xdr:row>
      <xdr:rowOff>0</xdr:rowOff>
    </xdr:to>
    <xdr:graphicFrame macro="">
      <xdr:nvGraphicFramePr>
        <xdr:cNvPr id="1892" name="Chart 15">
          <a:extLst>
            <a:ext uri="{FF2B5EF4-FFF2-40B4-BE49-F238E27FC236}">
              <a16:creationId xmlns:a16="http://schemas.microsoft.com/office/drawing/2014/main" xmlns="" id="{00000000-0008-0000-0000-000064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106</xdr:row>
      <xdr:rowOff>0</xdr:rowOff>
    </xdr:from>
    <xdr:to>
      <xdr:col>0</xdr:col>
      <xdr:colOff>771525</xdr:colOff>
      <xdr:row>106</xdr:row>
      <xdr:rowOff>190500</xdr:rowOff>
    </xdr:to>
    <xdr:sp macro="" textlink="">
      <xdr:nvSpPr>
        <xdr:cNvPr id="1893" name="Text Box 27">
          <a:extLst>
            <a:ext uri="{FF2B5EF4-FFF2-40B4-BE49-F238E27FC236}">
              <a16:creationId xmlns:a16="http://schemas.microsoft.com/office/drawing/2014/main" xmlns="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179023</xdr:colOff>
      <xdr:row>25</xdr:row>
      <xdr:rowOff>46649</xdr:rowOff>
    </xdr:from>
    <xdr:to>
      <xdr:col>8</xdr:col>
      <xdr:colOff>623337</xdr:colOff>
      <xdr:row>29</xdr:row>
      <xdr:rowOff>30872</xdr:rowOff>
    </xdr:to>
    <xdr:sp macro="" textlink="">
      <xdr:nvSpPr>
        <xdr:cNvPr id="1064" name="AutoShape 40">
          <a:extLst>
            <a:ext uri="{FF2B5EF4-FFF2-40B4-BE49-F238E27FC236}">
              <a16:creationId xmlns:a16="http://schemas.microsoft.com/office/drawing/2014/main" xmlns="" id="{00000000-0008-0000-0000-000028040000}"/>
            </a:ext>
          </a:extLst>
        </xdr:cNvPr>
        <xdr:cNvSpPr>
          <a:spLocks/>
        </xdr:cNvSpPr>
      </xdr:nvSpPr>
      <xdr:spPr bwMode="auto">
        <a:xfrm>
          <a:off x="5666888" y="4625976"/>
          <a:ext cx="1235622" cy="599684"/>
        </a:xfrm>
        <a:prstGeom prst="borderCallout1">
          <a:avLst>
            <a:gd name="adj1" fmla="val 12194"/>
            <a:gd name="adj2" fmla="val -8931"/>
            <a:gd name="adj3" fmla="val 17139"/>
            <a:gd name="adj4" fmla="val -19267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7</xdr:col>
      <xdr:colOff>149226</xdr:colOff>
      <xdr:row>40</xdr:row>
      <xdr:rowOff>9525</xdr:rowOff>
    </xdr:from>
    <xdr:to>
      <xdr:col>9</xdr:col>
      <xdr:colOff>165168</xdr:colOff>
      <xdr:row>44</xdr:row>
      <xdr:rowOff>47625</xdr:rowOff>
    </xdr:to>
    <xdr:sp macro="" textlink="">
      <xdr:nvSpPr>
        <xdr:cNvPr id="1065" name="AutoShape 41">
          <a:extLst>
            <a:ext uri="{FF2B5EF4-FFF2-40B4-BE49-F238E27FC236}">
              <a16:creationId xmlns:a16="http://schemas.microsoft.com/office/drawing/2014/main" xmlns="" id="{00000000-0008-0000-0000-000029040000}"/>
            </a:ext>
          </a:extLst>
        </xdr:cNvPr>
        <xdr:cNvSpPr>
          <a:spLocks/>
        </xdr:cNvSpPr>
      </xdr:nvSpPr>
      <xdr:spPr bwMode="auto">
        <a:xfrm>
          <a:off x="5635626" y="7096125"/>
          <a:ext cx="1568517" cy="647700"/>
        </a:xfrm>
        <a:prstGeom prst="borderCallout1">
          <a:avLst>
            <a:gd name="adj1" fmla="val 18519"/>
            <a:gd name="adj2" fmla="val -6265"/>
            <a:gd name="adj3" fmla="val 32391"/>
            <a:gd name="adj4" fmla="val -11173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457200</xdr:colOff>
      <xdr:row>92</xdr:row>
      <xdr:rowOff>0</xdr:rowOff>
    </xdr:from>
    <xdr:to>
      <xdr:col>4</xdr:col>
      <xdr:colOff>533400</xdr:colOff>
      <xdr:row>92</xdr:row>
      <xdr:rowOff>190500</xdr:rowOff>
    </xdr:to>
    <xdr:sp macro="" textlink="">
      <xdr:nvSpPr>
        <xdr:cNvPr id="1896" name="Text Box 54">
          <a:extLst>
            <a:ext uri="{FF2B5EF4-FFF2-40B4-BE49-F238E27FC236}">
              <a16:creationId xmlns:a16="http://schemas.microsoft.com/office/drawing/2014/main" xmlns="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3657600" y="15097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247650</xdr:colOff>
      <xdr:row>88</xdr:row>
      <xdr:rowOff>85725</xdr:rowOff>
    </xdr:from>
    <xdr:ext cx="1376976" cy="174143"/>
    <xdr:sp macro="" textlink="">
      <xdr:nvSpPr>
        <xdr:cNvPr id="1079" name="Text Box 55">
          <a:extLst>
            <a:ext uri="{FF2B5EF4-FFF2-40B4-BE49-F238E27FC236}">
              <a16:creationId xmlns:a16="http://schemas.microsoft.com/office/drawing/2014/main" xmlns="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276225" y="13258800"/>
          <a:ext cx="1369698" cy="146194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457200</xdr:colOff>
      <xdr:row>92</xdr:row>
      <xdr:rowOff>0</xdr:rowOff>
    </xdr:from>
    <xdr:to>
      <xdr:col>4</xdr:col>
      <xdr:colOff>533400</xdr:colOff>
      <xdr:row>92</xdr:row>
      <xdr:rowOff>190500</xdr:rowOff>
    </xdr:to>
    <xdr:sp macro="" textlink="">
      <xdr:nvSpPr>
        <xdr:cNvPr id="1898" name="Text Box 68">
          <a:extLst>
            <a:ext uri="{FF2B5EF4-FFF2-40B4-BE49-F238E27FC236}">
              <a16:creationId xmlns:a16="http://schemas.microsoft.com/office/drawing/2014/main" xmlns="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3657600" y="15097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106</xdr:row>
      <xdr:rowOff>0</xdr:rowOff>
    </xdr:from>
    <xdr:to>
      <xdr:col>0</xdr:col>
      <xdr:colOff>771525</xdr:colOff>
      <xdr:row>106</xdr:row>
      <xdr:rowOff>190500</xdr:rowOff>
    </xdr:to>
    <xdr:sp macro="" textlink="">
      <xdr:nvSpPr>
        <xdr:cNvPr id="1899" name="Text Box 69">
          <a:extLst>
            <a:ext uri="{FF2B5EF4-FFF2-40B4-BE49-F238E27FC236}">
              <a16:creationId xmlns:a16="http://schemas.microsoft.com/office/drawing/2014/main" xmlns="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106</xdr:row>
      <xdr:rowOff>0</xdr:rowOff>
    </xdr:from>
    <xdr:to>
      <xdr:col>0</xdr:col>
      <xdr:colOff>771525</xdr:colOff>
      <xdr:row>106</xdr:row>
      <xdr:rowOff>190500</xdr:rowOff>
    </xdr:to>
    <xdr:sp macro="" textlink="">
      <xdr:nvSpPr>
        <xdr:cNvPr id="1900" name="Text Box 70">
          <a:extLst>
            <a:ext uri="{FF2B5EF4-FFF2-40B4-BE49-F238E27FC236}">
              <a16:creationId xmlns:a16="http://schemas.microsoft.com/office/drawing/2014/main" xmlns="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106</xdr:row>
      <xdr:rowOff>0</xdr:rowOff>
    </xdr:from>
    <xdr:to>
      <xdr:col>0</xdr:col>
      <xdr:colOff>771525</xdr:colOff>
      <xdr:row>106</xdr:row>
      <xdr:rowOff>190500</xdr:rowOff>
    </xdr:to>
    <xdr:sp macro="" textlink="">
      <xdr:nvSpPr>
        <xdr:cNvPr id="1901" name="Text Box 71">
          <a:extLst>
            <a:ext uri="{FF2B5EF4-FFF2-40B4-BE49-F238E27FC236}">
              <a16:creationId xmlns:a16="http://schemas.microsoft.com/office/drawing/2014/main" xmlns="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106</xdr:row>
      <xdr:rowOff>0</xdr:rowOff>
    </xdr:from>
    <xdr:to>
      <xdr:col>0</xdr:col>
      <xdr:colOff>771525</xdr:colOff>
      <xdr:row>106</xdr:row>
      <xdr:rowOff>190500</xdr:rowOff>
    </xdr:to>
    <xdr:sp macro="" textlink="">
      <xdr:nvSpPr>
        <xdr:cNvPr id="1902" name="Text Box 72">
          <a:extLst>
            <a:ext uri="{FF2B5EF4-FFF2-40B4-BE49-F238E27FC236}">
              <a16:creationId xmlns:a16="http://schemas.microsoft.com/office/drawing/2014/main" xmlns="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106</xdr:row>
      <xdr:rowOff>0</xdr:rowOff>
    </xdr:from>
    <xdr:to>
      <xdr:col>0</xdr:col>
      <xdr:colOff>771525</xdr:colOff>
      <xdr:row>106</xdr:row>
      <xdr:rowOff>190500</xdr:rowOff>
    </xdr:to>
    <xdr:sp macro="" textlink="">
      <xdr:nvSpPr>
        <xdr:cNvPr id="1903" name="Text Box 73">
          <a:extLst>
            <a:ext uri="{FF2B5EF4-FFF2-40B4-BE49-F238E27FC236}">
              <a16:creationId xmlns:a16="http://schemas.microsoft.com/office/drawing/2014/main" xmlns="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106</xdr:row>
      <xdr:rowOff>0</xdr:rowOff>
    </xdr:from>
    <xdr:to>
      <xdr:col>0</xdr:col>
      <xdr:colOff>771525</xdr:colOff>
      <xdr:row>106</xdr:row>
      <xdr:rowOff>190500</xdr:rowOff>
    </xdr:to>
    <xdr:sp macro="" textlink="">
      <xdr:nvSpPr>
        <xdr:cNvPr id="1904" name="Text Box 74">
          <a:extLst>
            <a:ext uri="{FF2B5EF4-FFF2-40B4-BE49-F238E27FC236}">
              <a16:creationId xmlns:a16="http://schemas.microsoft.com/office/drawing/2014/main" xmlns="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106</xdr:row>
      <xdr:rowOff>0</xdr:rowOff>
    </xdr:from>
    <xdr:to>
      <xdr:col>0</xdr:col>
      <xdr:colOff>771525</xdr:colOff>
      <xdr:row>106</xdr:row>
      <xdr:rowOff>190500</xdr:rowOff>
    </xdr:to>
    <xdr:sp macro="" textlink="">
      <xdr:nvSpPr>
        <xdr:cNvPr id="1905" name="Text Box 75">
          <a:extLst>
            <a:ext uri="{FF2B5EF4-FFF2-40B4-BE49-F238E27FC236}">
              <a16:creationId xmlns:a16="http://schemas.microsoft.com/office/drawing/2014/main" xmlns="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106</xdr:row>
      <xdr:rowOff>0</xdr:rowOff>
    </xdr:from>
    <xdr:to>
      <xdr:col>0</xdr:col>
      <xdr:colOff>771525</xdr:colOff>
      <xdr:row>106</xdr:row>
      <xdr:rowOff>190500</xdr:rowOff>
    </xdr:to>
    <xdr:sp macro="" textlink="">
      <xdr:nvSpPr>
        <xdr:cNvPr id="1906" name="Text Box 76">
          <a:extLst>
            <a:ext uri="{FF2B5EF4-FFF2-40B4-BE49-F238E27FC236}">
              <a16:creationId xmlns:a16="http://schemas.microsoft.com/office/drawing/2014/main" xmlns="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106</xdr:row>
      <xdr:rowOff>0</xdr:rowOff>
    </xdr:from>
    <xdr:to>
      <xdr:col>4</xdr:col>
      <xdr:colOff>533400</xdr:colOff>
      <xdr:row>106</xdr:row>
      <xdr:rowOff>190500</xdr:rowOff>
    </xdr:to>
    <xdr:sp macro="" textlink="">
      <xdr:nvSpPr>
        <xdr:cNvPr id="1907" name="Text Box 77">
          <a:extLst>
            <a:ext uri="{FF2B5EF4-FFF2-40B4-BE49-F238E27FC236}">
              <a16:creationId xmlns:a16="http://schemas.microsoft.com/office/drawing/2014/main" xmlns="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3657600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106</xdr:row>
      <xdr:rowOff>0</xdr:rowOff>
    </xdr:from>
    <xdr:to>
      <xdr:col>4</xdr:col>
      <xdr:colOff>533400</xdr:colOff>
      <xdr:row>106</xdr:row>
      <xdr:rowOff>190500</xdr:rowOff>
    </xdr:to>
    <xdr:sp macro="" textlink="">
      <xdr:nvSpPr>
        <xdr:cNvPr id="1908" name="Text Box 78">
          <a:extLst>
            <a:ext uri="{FF2B5EF4-FFF2-40B4-BE49-F238E27FC236}">
              <a16:creationId xmlns:a16="http://schemas.microsoft.com/office/drawing/2014/main" xmlns="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3657600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106</xdr:row>
      <xdr:rowOff>0</xdr:rowOff>
    </xdr:from>
    <xdr:to>
      <xdr:col>0</xdr:col>
      <xdr:colOff>771525</xdr:colOff>
      <xdr:row>106</xdr:row>
      <xdr:rowOff>190500</xdr:rowOff>
    </xdr:to>
    <xdr:sp macro="" textlink="">
      <xdr:nvSpPr>
        <xdr:cNvPr id="1909" name="Text Box 79">
          <a:extLst>
            <a:ext uri="{FF2B5EF4-FFF2-40B4-BE49-F238E27FC236}">
              <a16:creationId xmlns:a16="http://schemas.microsoft.com/office/drawing/2014/main" xmlns="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106</xdr:row>
      <xdr:rowOff>0</xdr:rowOff>
    </xdr:from>
    <xdr:to>
      <xdr:col>0</xdr:col>
      <xdr:colOff>771525</xdr:colOff>
      <xdr:row>106</xdr:row>
      <xdr:rowOff>190500</xdr:rowOff>
    </xdr:to>
    <xdr:sp macro="" textlink="">
      <xdr:nvSpPr>
        <xdr:cNvPr id="1910" name="Text Box 80">
          <a:extLst>
            <a:ext uri="{FF2B5EF4-FFF2-40B4-BE49-F238E27FC236}">
              <a16:creationId xmlns:a16="http://schemas.microsoft.com/office/drawing/2014/main" xmlns="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106</xdr:row>
      <xdr:rowOff>0</xdr:rowOff>
    </xdr:from>
    <xdr:to>
      <xdr:col>0</xdr:col>
      <xdr:colOff>771525</xdr:colOff>
      <xdr:row>106</xdr:row>
      <xdr:rowOff>190500</xdr:rowOff>
    </xdr:to>
    <xdr:sp macro="" textlink="">
      <xdr:nvSpPr>
        <xdr:cNvPr id="1911" name="Text Box 81">
          <a:extLst>
            <a:ext uri="{FF2B5EF4-FFF2-40B4-BE49-F238E27FC236}">
              <a16:creationId xmlns:a16="http://schemas.microsoft.com/office/drawing/2014/main" xmlns="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106</xdr:row>
      <xdr:rowOff>0</xdr:rowOff>
    </xdr:from>
    <xdr:to>
      <xdr:col>0</xdr:col>
      <xdr:colOff>771525</xdr:colOff>
      <xdr:row>106</xdr:row>
      <xdr:rowOff>190500</xdr:rowOff>
    </xdr:to>
    <xdr:sp macro="" textlink="">
      <xdr:nvSpPr>
        <xdr:cNvPr id="1912" name="Text Box 82">
          <a:extLst>
            <a:ext uri="{FF2B5EF4-FFF2-40B4-BE49-F238E27FC236}">
              <a16:creationId xmlns:a16="http://schemas.microsoft.com/office/drawing/2014/main" xmlns="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106</xdr:row>
      <xdr:rowOff>0</xdr:rowOff>
    </xdr:from>
    <xdr:to>
      <xdr:col>0</xdr:col>
      <xdr:colOff>771525</xdr:colOff>
      <xdr:row>106</xdr:row>
      <xdr:rowOff>190500</xdr:rowOff>
    </xdr:to>
    <xdr:sp macro="" textlink="">
      <xdr:nvSpPr>
        <xdr:cNvPr id="1913" name="Text Box 83">
          <a:extLst>
            <a:ext uri="{FF2B5EF4-FFF2-40B4-BE49-F238E27FC236}">
              <a16:creationId xmlns:a16="http://schemas.microsoft.com/office/drawing/2014/main" xmlns="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106</xdr:row>
      <xdr:rowOff>0</xdr:rowOff>
    </xdr:from>
    <xdr:to>
      <xdr:col>0</xdr:col>
      <xdr:colOff>771525</xdr:colOff>
      <xdr:row>106</xdr:row>
      <xdr:rowOff>190500</xdr:rowOff>
    </xdr:to>
    <xdr:sp macro="" textlink="">
      <xdr:nvSpPr>
        <xdr:cNvPr id="1914" name="Text Box 84">
          <a:extLst>
            <a:ext uri="{FF2B5EF4-FFF2-40B4-BE49-F238E27FC236}">
              <a16:creationId xmlns:a16="http://schemas.microsoft.com/office/drawing/2014/main" xmlns="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106</xdr:row>
      <xdr:rowOff>0</xdr:rowOff>
    </xdr:from>
    <xdr:to>
      <xdr:col>0</xdr:col>
      <xdr:colOff>771525</xdr:colOff>
      <xdr:row>106</xdr:row>
      <xdr:rowOff>190500</xdr:rowOff>
    </xdr:to>
    <xdr:sp macro="" textlink="">
      <xdr:nvSpPr>
        <xdr:cNvPr id="1915" name="Text Box 85">
          <a:extLst>
            <a:ext uri="{FF2B5EF4-FFF2-40B4-BE49-F238E27FC236}">
              <a16:creationId xmlns:a16="http://schemas.microsoft.com/office/drawing/2014/main" xmlns="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106</xdr:row>
      <xdr:rowOff>0</xdr:rowOff>
    </xdr:from>
    <xdr:to>
      <xdr:col>0</xdr:col>
      <xdr:colOff>771525</xdr:colOff>
      <xdr:row>106</xdr:row>
      <xdr:rowOff>190500</xdr:rowOff>
    </xdr:to>
    <xdr:sp macro="" textlink="">
      <xdr:nvSpPr>
        <xdr:cNvPr id="1916" name="Text Box 86">
          <a:extLst>
            <a:ext uri="{FF2B5EF4-FFF2-40B4-BE49-F238E27FC236}">
              <a16:creationId xmlns:a16="http://schemas.microsoft.com/office/drawing/2014/main" xmlns="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106</xdr:row>
      <xdr:rowOff>0</xdr:rowOff>
    </xdr:from>
    <xdr:to>
      <xdr:col>0</xdr:col>
      <xdr:colOff>771525</xdr:colOff>
      <xdr:row>106</xdr:row>
      <xdr:rowOff>190500</xdr:rowOff>
    </xdr:to>
    <xdr:sp macro="" textlink="">
      <xdr:nvSpPr>
        <xdr:cNvPr id="1917" name="Text Box 87">
          <a:extLst>
            <a:ext uri="{FF2B5EF4-FFF2-40B4-BE49-F238E27FC236}">
              <a16:creationId xmlns:a16="http://schemas.microsoft.com/office/drawing/2014/main" xmlns="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106</xdr:row>
      <xdr:rowOff>0</xdr:rowOff>
    </xdr:from>
    <xdr:to>
      <xdr:col>0</xdr:col>
      <xdr:colOff>771525</xdr:colOff>
      <xdr:row>106</xdr:row>
      <xdr:rowOff>190500</xdr:rowOff>
    </xdr:to>
    <xdr:sp macro="" textlink="">
      <xdr:nvSpPr>
        <xdr:cNvPr id="1918" name="Text Box 88">
          <a:extLst>
            <a:ext uri="{FF2B5EF4-FFF2-40B4-BE49-F238E27FC236}">
              <a16:creationId xmlns:a16="http://schemas.microsoft.com/office/drawing/2014/main" xmlns="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106</xdr:row>
      <xdr:rowOff>0</xdr:rowOff>
    </xdr:from>
    <xdr:to>
      <xdr:col>4</xdr:col>
      <xdr:colOff>533400</xdr:colOff>
      <xdr:row>106</xdr:row>
      <xdr:rowOff>190500</xdr:rowOff>
    </xdr:to>
    <xdr:sp macro="" textlink="">
      <xdr:nvSpPr>
        <xdr:cNvPr id="1919" name="Text Box 89">
          <a:extLst>
            <a:ext uri="{FF2B5EF4-FFF2-40B4-BE49-F238E27FC236}">
              <a16:creationId xmlns:a16="http://schemas.microsoft.com/office/drawing/2014/main" xmlns="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3657600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106</xdr:row>
      <xdr:rowOff>0</xdr:rowOff>
    </xdr:from>
    <xdr:to>
      <xdr:col>4</xdr:col>
      <xdr:colOff>533400</xdr:colOff>
      <xdr:row>106</xdr:row>
      <xdr:rowOff>190500</xdr:rowOff>
    </xdr:to>
    <xdr:sp macro="" textlink="">
      <xdr:nvSpPr>
        <xdr:cNvPr id="1920" name="Text Box 90">
          <a:extLst>
            <a:ext uri="{FF2B5EF4-FFF2-40B4-BE49-F238E27FC236}">
              <a16:creationId xmlns:a16="http://schemas.microsoft.com/office/drawing/2014/main" xmlns="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3657600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0.93812</cdr:x>
      <cdr:y>0.52371</cdr:y>
    </cdr:from>
    <cdr:to>
      <cdr:x>0.98285</cdr:x>
      <cdr:y>0.7193</cdr:y>
    </cdr:to>
    <cdr:sp macro="" textlink="">
      <cdr:nvSpPr>
        <cdr:cNvPr id="3082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99764" y="1469034"/>
          <a:ext cx="249938" cy="564071"/>
        </a:xfrm>
        <a:prstGeom xmlns:a="http://schemas.openxmlformats.org/drawingml/2006/main" prst="upArrow">
          <a:avLst>
            <a:gd name="adj1" fmla="val 50000"/>
            <a:gd name="adj2" fmla="val 5642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0.94669</cdr:x>
      <cdr:y>0.32451</cdr:y>
    </cdr:from>
    <cdr:to>
      <cdr:x>0.99061</cdr:x>
      <cdr:y>0.4877</cdr:y>
    </cdr:to>
    <cdr:sp macro="" textlink="">
      <cdr:nvSpPr>
        <cdr:cNvPr id="2062" name="AutoShape 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0668" y="732628"/>
          <a:ext cx="225057" cy="378616"/>
        </a:xfrm>
        <a:prstGeom xmlns:a="http://schemas.openxmlformats.org/drawingml/2006/main" prst="downArrow">
          <a:avLst>
            <a:gd name="adj1" fmla="val 50000"/>
            <a:gd name="adj2" fmla="val 42058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0.94571</cdr:x>
      <cdr:y>0.27757</cdr:y>
    </cdr:from>
    <cdr:to>
      <cdr:x>0.99086</cdr:x>
      <cdr:y>0.43642</cdr:y>
    </cdr:to>
    <cdr:sp macro="" textlink="">
      <cdr:nvSpPr>
        <cdr:cNvPr id="8199" name="AutoShape 10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680079"/>
          <a:ext cx="228893" cy="365795"/>
        </a:xfrm>
        <a:prstGeom xmlns:a="http://schemas.openxmlformats.org/drawingml/2006/main" prst="downArrow">
          <a:avLst>
            <a:gd name="adj1" fmla="val 50000"/>
            <a:gd name="adj2" fmla="val 3995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K110"/>
  <sheetViews>
    <sheetView showGridLines="0" tabSelected="1" zoomScaleNormal="100" zoomScaleSheetLayoutView="100" workbookViewId="0">
      <selection activeCell="H42" sqref="H42"/>
    </sheetView>
  </sheetViews>
  <sheetFormatPr defaultColWidth="11.42578125" defaultRowHeight="12"/>
  <cols>
    <col min="1" max="1" width="13.42578125" style="3" customWidth="1"/>
    <col min="2" max="2" width="11.7109375" style="3" customWidth="1"/>
    <col min="3" max="7" width="11.42578125" style="3" customWidth="1"/>
    <col min="8" max="8" width="11.85546875" style="3" customWidth="1"/>
    <col min="9" max="9" width="11.42578125" style="3" customWidth="1"/>
    <col min="10" max="12" width="11.42578125" style="4" customWidth="1"/>
    <col min="13" max="13" width="13.85546875" style="4" customWidth="1"/>
    <col min="14" max="14" width="13" style="4" customWidth="1"/>
    <col min="15" max="15" width="12.42578125" style="4" customWidth="1"/>
    <col min="16" max="56" width="5.140625" style="4" customWidth="1"/>
    <col min="57" max="74" width="5.140625" style="3" customWidth="1"/>
    <col min="75" max="16384" width="11.42578125" style="3"/>
  </cols>
  <sheetData>
    <row r="1" spans="1:55" ht="15" customHeight="1"/>
    <row r="2" spans="1:55" ht="22.5">
      <c r="A2" s="82" t="s">
        <v>27</v>
      </c>
      <c r="B2" s="82"/>
      <c r="C2" s="82"/>
      <c r="D2" s="82"/>
      <c r="E2" s="82"/>
      <c r="F2" s="82"/>
      <c r="G2" s="82"/>
      <c r="H2" s="79"/>
      <c r="I2" s="79"/>
      <c r="J2" s="5"/>
    </row>
    <row r="3" spans="1:55" ht="15.75" customHeight="1">
      <c r="A3" s="83" t="s">
        <v>35</v>
      </c>
      <c r="B3" s="83"/>
      <c r="C3" s="83"/>
      <c r="D3" s="83"/>
      <c r="E3" s="83"/>
      <c r="F3" s="83"/>
      <c r="G3" s="83"/>
      <c r="H3" s="79"/>
      <c r="I3" s="79"/>
      <c r="J3" s="5"/>
    </row>
    <row r="4" spans="1:55" ht="6.75" customHeight="1">
      <c r="F4" s="6"/>
    </row>
    <row r="5" spans="1:55" ht="13.5" thickBot="1">
      <c r="F5" s="6"/>
    </row>
    <row r="6" spans="1:55" s="1" customFormat="1" ht="15.75" thickBot="1">
      <c r="A6" s="7" t="s">
        <v>14</v>
      </c>
      <c r="B6" s="8">
        <v>2013</v>
      </c>
      <c r="C6" s="8">
        <v>2014</v>
      </c>
      <c r="D6" s="8">
        <v>2015</v>
      </c>
      <c r="E6" s="8">
        <v>2016</v>
      </c>
      <c r="F6" s="8">
        <v>2017</v>
      </c>
      <c r="G6" s="8">
        <v>2018</v>
      </c>
      <c r="H6" s="8">
        <v>2019</v>
      </c>
      <c r="I6" s="8">
        <v>2020</v>
      </c>
      <c r="J6" s="8">
        <v>2021</v>
      </c>
      <c r="K6" s="8">
        <v>2022</v>
      </c>
      <c r="L6" s="7">
        <v>2023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5" s="1" customFormat="1" ht="15">
      <c r="A7" s="9" t="s">
        <v>15</v>
      </c>
      <c r="B7" s="10">
        <v>0.65</v>
      </c>
      <c r="C7" s="10">
        <v>0.73899999999999999</v>
      </c>
      <c r="D7" s="10">
        <v>0.65</v>
      </c>
      <c r="E7" s="10">
        <v>0.71</v>
      </c>
      <c r="F7" s="10">
        <v>0.8</v>
      </c>
      <c r="G7" s="10">
        <v>0.8286</v>
      </c>
      <c r="H7" s="10">
        <v>0.83079999999999998</v>
      </c>
      <c r="I7" s="10">
        <v>0.85070000000000001</v>
      </c>
      <c r="J7" s="10">
        <v>0.86</v>
      </c>
      <c r="K7" s="10">
        <v>0.74019999999999997</v>
      </c>
      <c r="L7" s="11">
        <v>0.84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5" ht="15" customHeight="1">
      <c r="D8" s="12"/>
    </row>
    <row r="9" spans="1:55" ht="15" customHeight="1">
      <c r="D9" s="12"/>
    </row>
    <row r="10" spans="1:55" ht="18.75">
      <c r="A10" s="84" t="s">
        <v>26</v>
      </c>
      <c r="B10" s="84"/>
      <c r="C10" s="84"/>
      <c r="D10" s="84"/>
      <c r="E10" s="84"/>
      <c r="F10" s="84"/>
      <c r="G10" s="84"/>
      <c r="H10" s="85"/>
      <c r="I10" s="85"/>
    </row>
    <row r="11" spans="1:55" ht="12" customHeight="1" thickBot="1">
      <c r="A11" s="92"/>
      <c r="B11" s="92"/>
      <c r="C11" s="92"/>
      <c r="D11" s="92"/>
      <c r="E11" s="92"/>
      <c r="F11" s="92"/>
      <c r="G11" s="92"/>
      <c r="H11" s="13"/>
    </row>
    <row r="12" spans="1:55" s="1" customFormat="1" ht="15.75" thickBot="1">
      <c r="B12" s="87" t="s">
        <v>10</v>
      </c>
      <c r="C12" s="88"/>
      <c r="D12" s="89"/>
      <c r="E12" s="87" t="s">
        <v>13</v>
      </c>
      <c r="F12" s="90"/>
      <c r="G12" s="91"/>
      <c r="H12" s="14" t="s">
        <v>21</v>
      </c>
      <c r="I12" s="78" t="s">
        <v>24</v>
      </c>
      <c r="J12" s="7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s="1" customFormat="1" ht="15">
      <c r="A14" s="22">
        <v>2013</v>
      </c>
      <c r="B14" s="23">
        <v>0.6</v>
      </c>
      <c r="C14" s="24">
        <v>0.61929999999999996</v>
      </c>
      <c r="D14" s="25">
        <v>5.7000000000000002E-2</v>
      </c>
      <c r="E14" s="23">
        <v>0.6</v>
      </c>
      <c r="F14" s="24">
        <v>0.54159999999999997</v>
      </c>
      <c r="G14" s="25">
        <v>-1E-3</v>
      </c>
      <c r="H14" s="26" t="s">
        <v>28</v>
      </c>
      <c r="I14" s="60">
        <v>0.70809999999999995</v>
      </c>
      <c r="J14" s="60">
        <v>0.67410000000000003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s="1" customFormat="1" ht="15">
      <c r="A15" s="22">
        <v>2014</v>
      </c>
      <c r="B15" s="23">
        <v>0.6</v>
      </c>
      <c r="C15" s="24">
        <v>0.59799999999999998</v>
      </c>
      <c r="D15" s="25">
        <f t="shared" ref="D15:D20" si="0">(C15-C14)/C14</f>
        <v>-3.4393670272888727E-2</v>
      </c>
      <c r="E15" s="23">
        <v>0.6</v>
      </c>
      <c r="F15" s="24">
        <v>0.51400000000000001</v>
      </c>
      <c r="G15" s="25">
        <f t="shared" ref="G15:G20" si="1">(F15-F14)/F14</f>
        <v>-5.0960118168389884E-2</v>
      </c>
      <c r="H15" s="26" t="s">
        <v>28</v>
      </c>
      <c r="I15" s="60">
        <v>0.70809999999999995</v>
      </c>
      <c r="J15" s="60">
        <v>0.67410000000000003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s="1" customFormat="1" ht="15">
      <c r="A16" s="22">
        <v>2015</v>
      </c>
      <c r="B16" s="23">
        <v>0.6</v>
      </c>
      <c r="C16" s="24">
        <v>0.58620000000000005</v>
      </c>
      <c r="D16" s="25">
        <f t="shared" si="0"/>
        <v>-1.9732441471571775E-2</v>
      </c>
      <c r="E16" s="23">
        <v>0.6</v>
      </c>
      <c r="F16" s="24">
        <v>0.5373</v>
      </c>
      <c r="G16" s="25">
        <f t="shared" si="1"/>
        <v>4.5330739299610873E-2</v>
      </c>
      <c r="H16" s="26" t="s">
        <v>28</v>
      </c>
      <c r="I16" s="60">
        <v>0.70830000000000004</v>
      </c>
      <c r="J16" s="60">
        <v>0.66800000000000004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6" s="31" customFormat="1" ht="15">
      <c r="A17" s="22">
        <v>2016</v>
      </c>
      <c r="B17" s="23">
        <v>0.6</v>
      </c>
      <c r="C17" s="24">
        <v>0.69240000000000002</v>
      </c>
      <c r="D17" s="25">
        <f t="shared" si="0"/>
        <v>0.18116683725690882</v>
      </c>
      <c r="E17" s="23">
        <v>0.6</v>
      </c>
      <c r="F17" s="24">
        <v>0.59340000000000004</v>
      </c>
      <c r="G17" s="25">
        <f t="shared" si="1"/>
        <v>0.10441094360692357</v>
      </c>
      <c r="H17" s="26" t="s">
        <v>28</v>
      </c>
      <c r="I17" s="60">
        <v>0.71579999999999999</v>
      </c>
      <c r="J17" s="60">
        <v>0.67889999999999995</v>
      </c>
      <c r="K17" s="21"/>
      <c r="L17" s="21"/>
      <c r="M17" s="21"/>
      <c r="N17" s="21"/>
      <c r="O17" s="21"/>
      <c r="P17" s="21"/>
      <c r="Q17" s="21"/>
      <c r="R17" s="21"/>
      <c r="S17" s="30"/>
      <c r="T17" s="21"/>
      <c r="U17" s="21"/>
      <c r="V17" s="21"/>
      <c r="W17" s="30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</row>
    <row r="18" spans="1:56" s="1" customFormat="1" ht="15">
      <c r="A18" s="22">
        <v>2017</v>
      </c>
      <c r="B18" s="23">
        <v>0.6</v>
      </c>
      <c r="C18" s="24">
        <v>0.72199999999999998</v>
      </c>
      <c r="D18" s="25">
        <f t="shared" si="0"/>
        <v>4.2749855574812187E-2</v>
      </c>
      <c r="E18" s="23">
        <v>0.6</v>
      </c>
      <c r="F18" s="24">
        <v>0.64200000000000002</v>
      </c>
      <c r="G18" s="25">
        <f t="shared" si="1"/>
        <v>8.1900910010111183E-2</v>
      </c>
      <c r="H18" s="26" t="s">
        <v>25</v>
      </c>
      <c r="I18" s="60">
        <v>0.75170000000000003</v>
      </c>
      <c r="J18" s="60">
        <v>0.71889999999999998</v>
      </c>
      <c r="K18" s="2"/>
      <c r="L18" s="2"/>
      <c r="M18" s="2"/>
      <c r="N18" s="2"/>
      <c r="O18" s="2"/>
      <c r="P18" s="2"/>
      <c r="Q18" s="2"/>
      <c r="R18" s="2"/>
      <c r="S18" s="27"/>
      <c r="T18" s="21"/>
      <c r="U18" s="2"/>
      <c r="V18" s="2"/>
      <c r="W18" s="27"/>
      <c r="X18" s="21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spans="1:56" ht="15.75" thickBot="1">
      <c r="A19" s="22">
        <v>2018</v>
      </c>
      <c r="B19" s="62">
        <v>0.6</v>
      </c>
      <c r="C19" s="63">
        <v>0.67</v>
      </c>
      <c r="D19" s="64">
        <f t="shared" si="0"/>
        <v>-7.2022160664819854E-2</v>
      </c>
      <c r="E19" s="62">
        <v>0.6</v>
      </c>
      <c r="F19" s="63">
        <v>0.55500000000000005</v>
      </c>
      <c r="G19" s="64">
        <f t="shared" si="1"/>
        <v>-0.13551401869158872</v>
      </c>
      <c r="H19" s="26" t="s">
        <v>25</v>
      </c>
      <c r="I19" s="60">
        <v>0.75929999999999997</v>
      </c>
      <c r="J19" s="60">
        <v>0.71540000000000004</v>
      </c>
      <c r="T19" s="34"/>
      <c r="X19" s="34"/>
    </row>
    <row r="20" spans="1:56" s="61" customFormat="1" ht="15.75" thickBot="1">
      <c r="A20" s="22">
        <v>2019</v>
      </c>
      <c r="B20" s="69">
        <v>0.6</v>
      </c>
      <c r="C20" s="70">
        <v>0.69620000000000004</v>
      </c>
      <c r="D20" s="71">
        <f t="shared" si="0"/>
        <v>3.9104477611940296E-2</v>
      </c>
      <c r="E20" s="72">
        <v>0.6</v>
      </c>
      <c r="F20" s="70">
        <v>0.67369999999999997</v>
      </c>
      <c r="G20" s="71">
        <f t="shared" si="1"/>
        <v>0.21387387387387372</v>
      </c>
      <c r="H20" s="26" t="s">
        <v>25</v>
      </c>
      <c r="I20" s="60">
        <v>0.73650000000000004</v>
      </c>
      <c r="J20" s="60">
        <v>0.69230000000000003</v>
      </c>
      <c r="K20" s="33">
        <v>86</v>
      </c>
      <c r="L20" s="33"/>
      <c r="M20" s="33"/>
      <c r="N20" s="33"/>
      <c r="O20" s="33"/>
      <c r="P20" s="33"/>
      <c r="Q20" s="33"/>
      <c r="R20" s="33"/>
      <c r="S20" s="33"/>
      <c r="T20" s="32"/>
      <c r="U20" s="33"/>
      <c r="V20" s="33"/>
      <c r="W20" s="33"/>
      <c r="X20" s="32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</row>
    <row r="21" spans="1:56" s="61" customFormat="1" ht="15.75" thickBot="1">
      <c r="A21" s="22">
        <v>2020</v>
      </c>
      <c r="B21" s="69">
        <v>0.6</v>
      </c>
      <c r="C21" s="70">
        <v>0.64470000000000005</v>
      </c>
      <c r="D21" s="71">
        <f>(C21-C20)/C20</f>
        <v>-7.3972996265440946E-2</v>
      </c>
      <c r="E21" s="72">
        <v>0.6</v>
      </c>
      <c r="F21" s="70">
        <v>0.6008</v>
      </c>
      <c r="G21" s="71">
        <f>(F21-F20)/F20</f>
        <v>-0.10820840136559294</v>
      </c>
      <c r="H21" s="26" t="s">
        <v>25</v>
      </c>
      <c r="I21" s="73">
        <v>0.73699999999999999</v>
      </c>
      <c r="J21" s="73">
        <v>0.70799999999999996</v>
      </c>
      <c r="K21" s="33"/>
      <c r="L21" s="33"/>
      <c r="M21" s="33"/>
      <c r="N21" s="33"/>
      <c r="O21" s="33"/>
      <c r="P21" s="33"/>
      <c r="Q21" s="33"/>
      <c r="R21" s="33"/>
      <c r="S21" s="33"/>
      <c r="T21" s="32"/>
      <c r="U21" s="33"/>
      <c r="V21" s="33"/>
      <c r="W21" s="33"/>
      <c r="X21" s="32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</row>
    <row r="22" spans="1:56" s="61" customFormat="1" ht="15.75" thickBot="1">
      <c r="A22" s="22">
        <v>2021</v>
      </c>
      <c r="B22" s="69">
        <v>0.6</v>
      </c>
      <c r="C22" s="70">
        <v>0.31409999999999999</v>
      </c>
      <c r="D22" s="71">
        <f>(C22-C21)/C21</f>
        <v>-0.51279664960446725</v>
      </c>
      <c r="E22" s="72">
        <v>0.6</v>
      </c>
      <c r="F22" s="70">
        <v>0.28460000000000002</v>
      </c>
      <c r="G22" s="71">
        <f>(F22-F21)/F21</f>
        <v>-0.52629826897470033</v>
      </c>
      <c r="H22" s="26" t="s">
        <v>28</v>
      </c>
      <c r="I22" s="73">
        <v>0.48699999999999999</v>
      </c>
      <c r="J22" s="73">
        <v>0.46700000000000003</v>
      </c>
      <c r="K22" s="33"/>
      <c r="L22" s="33"/>
      <c r="M22" s="33"/>
      <c r="N22" s="33"/>
      <c r="O22" s="33"/>
      <c r="P22" s="33"/>
      <c r="Q22" s="33"/>
      <c r="R22" s="33"/>
      <c r="S22" s="33"/>
      <c r="T22" s="32"/>
      <c r="U22" s="33"/>
      <c r="V22" s="33"/>
      <c r="W22" s="33"/>
      <c r="X22" s="32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</row>
    <row r="23" spans="1:56" s="61" customFormat="1" ht="15.75" thickBot="1">
      <c r="A23" s="22">
        <v>2022</v>
      </c>
      <c r="B23" s="69">
        <v>0.6</v>
      </c>
      <c r="C23" s="70">
        <v>0.69550000000000001</v>
      </c>
      <c r="D23" s="71">
        <f>(C23-C22)/C22</f>
        <v>1.2142629735752946</v>
      </c>
      <c r="E23" s="72">
        <v>0.6</v>
      </c>
      <c r="F23" s="70">
        <v>0.66659999999999997</v>
      </c>
      <c r="G23" s="71">
        <f>(F23-F22)/F22</f>
        <v>1.3422347153900209</v>
      </c>
      <c r="H23" s="26" t="s">
        <v>25</v>
      </c>
      <c r="I23" s="73">
        <v>0.50949999999999995</v>
      </c>
      <c r="J23" s="73">
        <v>0.51470000000000005</v>
      </c>
      <c r="K23" s="33"/>
      <c r="L23" s="33"/>
      <c r="M23" s="33"/>
      <c r="N23" s="33"/>
      <c r="O23" s="33"/>
      <c r="P23" s="33"/>
      <c r="Q23" s="33"/>
      <c r="R23" s="33"/>
      <c r="S23" s="33"/>
      <c r="T23" s="32"/>
      <c r="U23" s="33"/>
      <c r="V23" s="33"/>
      <c r="W23" s="33"/>
      <c r="X23" s="32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</row>
    <row r="24" spans="1:56" s="61" customFormat="1" ht="15.75" thickBot="1">
      <c r="A24" s="28">
        <v>2023</v>
      </c>
      <c r="B24" s="65">
        <v>0.6</v>
      </c>
      <c r="C24" s="66">
        <v>0.65400000000000003</v>
      </c>
      <c r="D24" s="67">
        <f>(C24-C23)/C23</f>
        <v>-5.966930265995684E-2</v>
      </c>
      <c r="E24" s="68">
        <v>0.6</v>
      </c>
      <c r="F24" s="66">
        <v>0.61</v>
      </c>
      <c r="G24" s="67">
        <f>(F24-F23)/F23</f>
        <v>-8.4908490849084889E-2</v>
      </c>
      <c r="H24" s="29" t="s">
        <v>25</v>
      </c>
      <c r="I24" s="73">
        <v>0.4698</v>
      </c>
      <c r="J24" s="73">
        <v>0.45379999999999998</v>
      </c>
      <c r="K24" s="33"/>
      <c r="L24" s="33"/>
      <c r="M24" s="33"/>
      <c r="N24" s="33"/>
      <c r="O24" s="33"/>
      <c r="P24" s="33"/>
      <c r="Q24" s="33"/>
      <c r="R24" s="33"/>
      <c r="S24" s="33"/>
      <c r="T24" s="32"/>
      <c r="U24" s="33"/>
      <c r="V24" s="33"/>
      <c r="W24" s="33"/>
      <c r="X24" s="32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</row>
    <row r="25" spans="1:56">
      <c r="T25" s="32"/>
      <c r="U25" s="33"/>
      <c r="X25" s="32"/>
      <c r="Y25" s="33"/>
    </row>
    <row r="26" spans="1:56">
      <c r="T26" s="32"/>
      <c r="U26" s="33"/>
      <c r="X26" s="32"/>
      <c r="Y26" s="33"/>
    </row>
    <row r="27" spans="1:56">
      <c r="T27" s="32"/>
      <c r="U27" s="33"/>
      <c r="X27" s="32"/>
      <c r="Y27" s="33"/>
    </row>
    <row r="28" spans="1:56">
      <c r="T28" s="32"/>
      <c r="U28" s="33"/>
      <c r="X28" s="32"/>
      <c r="Y28" s="33"/>
    </row>
    <row r="29" spans="1:56">
      <c r="T29" s="32"/>
      <c r="U29" s="33"/>
      <c r="X29" s="32"/>
      <c r="Y29" s="33"/>
    </row>
    <row r="30" spans="1:56">
      <c r="T30" s="32"/>
      <c r="U30" s="33"/>
      <c r="X30" s="32"/>
      <c r="Y30" s="33"/>
    </row>
    <row r="31" spans="1:56">
      <c r="T31" s="32"/>
      <c r="U31" s="33"/>
      <c r="X31" s="32"/>
      <c r="Y31" s="33"/>
    </row>
    <row r="32" spans="1:56">
      <c r="L32" s="33"/>
      <c r="M32" s="33"/>
    </row>
    <row r="34" spans="23:23">
      <c r="W34" s="34"/>
    </row>
    <row r="35" spans="23:23">
      <c r="W35" s="34"/>
    </row>
    <row r="36" spans="23:23">
      <c r="W36" s="34"/>
    </row>
    <row r="37" spans="23:23">
      <c r="W37" s="34"/>
    </row>
    <row r="38" spans="23:23">
      <c r="W38" s="34"/>
    </row>
    <row r="39" spans="23:23">
      <c r="W39" s="34"/>
    </row>
    <row r="56" spans="1:46" ht="12" customHeight="1"/>
    <row r="57" spans="1:46" ht="18.75" customHeight="1">
      <c r="A57" s="86" t="s">
        <v>23</v>
      </c>
      <c r="B57" s="86"/>
      <c r="C57" s="86"/>
      <c r="D57" s="86"/>
      <c r="E57" s="86"/>
      <c r="F57" s="86"/>
      <c r="G57" s="86"/>
      <c r="H57" s="85"/>
      <c r="I57" s="85"/>
    </row>
    <row r="58" spans="1:46" ht="12.75" thickBot="1"/>
    <row r="59" spans="1:46" s="6" customFormat="1" ht="14.1" customHeight="1" thickBot="1">
      <c r="B59" s="80">
        <v>2019</v>
      </c>
      <c r="C59" s="81"/>
      <c r="D59" s="80">
        <v>2020</v>
      </c>
      <c r="E59" s="81"/>
      <c r="F59" s="80">
        <v>2021</v>
      </c>
      <c r="G59" s="81"/>
      <c r="H59" s="80">
        <v>2022</v>
      </c>
      <c r="I59" s="81"/>
      <c r="J59" s="80">
        <v>2023</v>
      </c>
      <c r="K59" s="81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</row>
    <row r="60" spans="1:46" s="6" customFormat="1" ht="13.5" thickBot="1">
      <c r="A60" s="57" t="s">
        <v>7</v>
      </c>
      <c r="B60" s="36" t="s">
        <v>8</v>
      </c>
      <c r="C60" s="18" t="s">
        <v>9</v>
      </c>
      <c r="D60" s="36" t="s">
        <v>8</v>
      </c>
      <c r="E60" s="18" t="s">
        <v>9</v>
      </c>
      <c r="F60" s="36" t="s">
        <v>8</v>
      </c>
      <c r="G60" s="18" t="s">
        <v>9</v>
      </c>
      <c r="H60" s="36" t="s">
        <v>8</v>
      </c>
      <c r="I60" s="18" t="s">
        <v>9</v>
      </c>
      <c r="J60" s="36" t="s">
        <v>8</v>
      </c>
      <c r="K60" s="18" t="s">
        <v>9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</row>
    <row r="61" spans="1:46" s="6" customFormat="1" ht="12.75">
      <c r="A61" s="40" t="s">
        <v>0</v>
      </c>
      <c r="B61" s="37">
        <v>388.5</v>
      </c>
      <c r="C61" s="38">
        <f>B61/B71</f>
        <v>0.69623655913978499</v>
      </c>
      <c r="D61" s="37">
        <v>369.40000000000003</v>
      </c>
      <c r="E61" s="38">
        <f>D61/D71</f>
        <v>0.64467713787085523</v>
      </c>
      <c r="F61" s="37">
        <v>180.61999999999998</v>
      </c>
      <c r="G61" s="38">
        <f>F61/F71</f>
        <v>0.31412173913043473</v>
      </c>
      <c r="H61" s="37">
        <v>318.56000000000006</v>
      </c>
      <c r="I61" s="38">
        <f>H61/H71</f>
        <v>0.69554585152838433</v>
      </c>
      <c r="J61" s="37">
        <v>365.88</v>
      </c>
      <c r="K61" s="38">
        <f>J61/J71</f>
        <v>0.65394101876675603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</row>
    <row r="62" spans="1:46" s="6" customFormat="1" ht="12.75">
      <c r="A62" s="40" t="s">
        <v>20</v>
      </c>
      <c r="B62" s="41">
        <v>14.5</v>
      </c>
      <c r="C62" s="42">
        <f>B62/B71</f>
        <v>2.5985663082437275E-2</v>
      </c>
      <c r="D62" s="41">
        <v>11.6</v>
      </c>
      <c r="E62" s="42">
        <f>D62/D71</f>
        <v>2.0244328097731239E-2</v>
      </c>
      <c r="F62" s="41">
        <v>6.38</v>
      </c>
      <c r="G62" s="42">
        <f>F62/F71</f>
        <v>1.1095652173913043E-2</v>
      </c>
      <c r="H62" s="41">
        <v>10.44</v>
      </c>
      <c r="I62" s="42">
        <f>H62/H71</f>
        <v>2.2794759825327505E-2</v>
      </c>
      <c r="J62" s="41">
        <v>8.1199999999999992</v>
      </c>
      <c r="K62" s="42">
        <f>J62/J71</f>
        <v>1.4512957998212688E-2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</row>
    <row r="63" spans="1:46" s="6" customFormat="1" ht="12.75">
      <c r="A63" s="40" t="s">
        <v>3</v>
      </c>
      <c r="B63" s="41">
        <v>10</v>
      </c>
      <c r="C63" s="42">
        <f>B63/B71</f>
        <v>1.7921146953405017E-2</v>
      </c>
      <c r="D63" s="41">
        <v>5</v>
      </c>
      <c r="E63" s="42">
        <f>D63/D71</f>
        <v>8.7260034904013961E-3</v>
      </c>
      <c r="F63" s="41">
        <v>0</v>
      </c>
      <c r="G63" s="42">
        <f>F63/F71</f>
        <v>0</v>
      </c>
      <c r="H63" s="41">
        <v>10</v>
      </c>
      <c r="I63" s="42">
        <f>H63/H71</f>
        <v>2.1834061135371178E-2</v>
      </c>
      <c r="J63" s="41">
        <v>10</v>
      </c>
      <c r="K63" s="42">
        <f>J63/J71</f>
        <v>1.7873100983020553E-2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</row>
    <row r="64" spans="1:46" s="6" customFormat="1" ht="12.75">
      <c r="A64" s="40" t="s">
        <v>1</v>
      </c>
      <c r="B64" s="41">
        <v>62</v>
      </c>
      <c r="C64" s="42">
        <f>B64/B71</f>
        <v>0.1111111111111111</v>
      </c>
      <c r="D64" s="41">
        <v>64</v>
      </c>
      <c r="E64" s="42">
        <f>D64/D71</f>
        <v>0.11169284467713787</v>
      </c>
      <c r="F64" s="41">
        <v>34</v>
      </c>
      <c r="G64" s="42">
        <f>F64/F71</f>
        <v>5.9130434782608696E-2</v>
      </c>
      <c r="H64" s="41">
        <v>34</v>
      </c>
      <c r="I64" s="42">
        <f>H64/H71</f>
        <v>7.4235807860262001E-2</v>
      </c>
      <c r="J64" s="41">
        <v>61</v>
      </c>
      <c r="K64" s="42">
        <f>J64/J71</f>
        <v>0.10902591599642537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</row>
    <row r="65" spans="1:56" s="6" customFormat="1" ht="12.75">
      <c r="A65" s="40" t="s">
        <v>2</v>
      </c>
      <c r="B65" s="41">
        <v>42</v>
      </c>
      <c r="C65" s="42">
        <f>B65/B71</f>
        <v>7.5268817204301078E-2</v>
      </c>
      <c r="D65" s="41">
        <v>83</v>
      </c>
      <c r="E65" s="42">
        <f>D65/D71</f>
        <v>0.14485165794066318</v>
      </c>
      <c r="F65" s="41">
        <v>48</v>
      </c>
      <c r="G65" s="42">
        <f>F65/F71</f>
        <v>8.3478260869565224E-2</v>
      </c>
      <c r="H65" s="41">
        <v>48</v>
      </c>
      <c r="I65" s="42">
        <f>H65/H71</f>
        <v>0.10480349344978164</v>
      </c>
      <c r="J65" s="41">
        <v>71</v>
      </c>
      <c r="K65" s="42">
        <f>J65/J71</f>
        <v>0.12689901697944594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</row>
    <row r="66" spans="1:56" s="6" customFormat="1" ht="12.75" customHeight="1">
      <c r="A66" s="43" t="s">
        <v>16</v>
      </c>
      <c r="B66" s="41">
        <v>22</v>
      </c>
      <c r="C66" s="42">
        <f>B66/B71</f>
        <v>3.9426523297491037E-2</v>
      </c>
      <c r="D66" s="41">
        <v>24</v>
      </c>
      <c r="E66" s="42">
        <f>D66/D71</f>
        <v>4.1884816753926704E-2</v>
      </c>
      <c r="F66" s="41">
        <v>0</v>
      </c>
      <c r="G66" s="42">
        <f>F66/F71</f>
        <v>0</v>
      </c>
      <c r="H66" s="41">
        <v>19</v>
      </c>
      <c r="I66" s="42">
        <f>H66/H71</f>
        <v>4.1484716157205233E-2</v>
      </c>
      <c r="J66" s="41">
        <v>15.5</v>
      </c>
      <c r="K66" s="42">
        <f>J66/J71</f>
        <v>2.7703306523681859E-2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</row>
    <row r="67" spans="1:56" s="6" customFormat="1" ht="12.75">
      <c r="A67" s="40" t="s">
        <v>30</v>
      </c>
      <c r="B67" s="41">
        <v>9</v>
      </c>
      <c r="C67" s="42">
        <f>B67/B71</f>
        <v>1.6129032258064516E-2</v>
      </c>
      <c r="D67" s="41">
        <v>1</v>
      </c>
      <c r="E67" s="42">
        <f>D67/D71</f>
        <v>1.7452006980802793E-3</v>
      </c>
      <c r="F67" s="41">
        <v>5</v>
      </c>
      <c r="G67" s="42">
        <f>F67/F71</f>
        <v>8.6956521739130436E-3</v>
      </c>
      <c r="H67" s="41">
        <v>0</v>
      </c>
      <c r="I67" s="42">
        <f>H67/H71</f>
        <v>0</v>
      </c>
      <c r="J67" s="41">
        <v>0</v>
      </c>
      <c r="K67" s="42">
        <f>J67/J71</f>
        <v>0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</row>
    <row r="68" spans="1:56" s="6" customFormat="1" ht="12.75">
      <c r="A68" s="40" t="s">
        <v>29</v>
      </c>
      <c r="B68" s="41">
        <v>3</v>
      </c>
      <c r="C68" s="42">
        <f>B68/B71</f>
        <v>5.3763440860215058E-3</v>
      </c>
      <c r="D68" s="41">
        <v>2</v>
      </c>
      <c r="E68" s="42">
        <f>D68/D71</f>
        <v>3.4904013961605585E-3</v>
      </c>
      <c r="F68" s="41">
        <v>301</v>
      </c>
      <c r="G68" s="42">
        <f>F68/F71</f>
        <v>0.52347826086956517</v>
      </c>
      <c r="H68" s="41">
        <v>12</v>
      </c>
      <c r="I68" s="42">
        <f>H68/H71</f>
        <v>2.620087336244541E-2</v>
      </c>
      <c r="J68" s="41">
        <v>18</v>
      </c>
      <c r="K68" s="42">
        <f>J68/J71</f>
        <v>3.2171581769436998E-2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</row>
    <row r="69" spans="1:56" s="6" customFormat="1" ht="12.75">
      <c r="A69" s="40" t="s">
        <v>5</v>
      </c>
      <c r="B69" s="41">
        <v>0</v>
      </c>
      <c r="C69" s="42">
        <f>B69/B71</f>
        <v>0</v>
      </c>
      <c r="D69" s="41">
        <v>0</v>
      </c>
      <c r="E69" s="42">
        <f>D69/D71</f>
        <v>0</v>
      </c>
      <c r="F69" s="41">
        <v>0</v>
      </c>
      <c r="G69" s="42">
        <f>F69/F71</f>
        <v>0</v>
      </c>
      <c r="H69" s="41">
        <v>0</v>
      </c>
      <c r="I69" s="42">
        <f>H69/H71</f>
        <v>0</v>
      </c>
      <c r="J69" s="41">
        <v>0</v>
      </c>
      <c r="K69" s="42">
        <f>J69/J71</f>
        <v>0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</row>
    <row r="70" spans="1:56" s="6" customFormat="1" ht="12.75">
      <c r="A70" s="40" t="s">
        <v>4</v>
      </c>
      <c r="B70" s="41">
        <v>7</v>
      </c>
      <c r="C70" s="42">
        <f>B70/B71</f>
        <v>1.2544802867383513E-2</v>
      </c>
      <c r="D70" s="41">
        <v>13</v>
      </c>
      <c r="E70" s="42">
        <f>D70/D71</f>
        <v>2.2687609075043629E-2</v>
      </c>
      <c r="F70" s="41">
        <v>0</v>
      </c>
      <c r="G70" s="42">
        <f>F70/F71</f>
        <v>0</v>
      </c>
      <c r="H70" s="41">
        <v>6</v>
      </c>
      <c r="I70" s="42">
        <f>H70/H71</f>
        <v>1.3100436681222705E-2</v>
      </c>
      <c r="J70" s="41">
        <v>10</v>
      </c>
      <c r="K70" s="42">
        <f>J70/J71</f>
        <v>1.7873100983020553E-2</v>
      </c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</row>
    <row r="71" spans="1:56" s="6" customFormat="1" ht="13.5" thickBot="1">
      <c r="A71" s="40" t="s">
        <v>6</v>
      </c>
      <c r="B71" s="58">
        <f t="shared" ref="B71:C71" si="2">SUM(B61:B70)</f>
        <v>558</v>
      </c>
      <c r="C71" s="59">
        <f t="shared" si="2"/>
        <v>1</v>
      </c>
      <c r="D71" s="58">
        <f t="shared" ref="D71:I71" si="3">SUM(D61:D70)</f>
        <v>573</v>
      </c>
      <c r="E71" s="59">
        <f t="shared" si="3"/>
        <v>1.0000000000000002</v>
      </c>
      <c r="F71" s="58">
        <f t="shared" si="3"/>
        <v>575</v>
      </c>
      <c r="G71" s="59">
        <f t="shared" si="3"/>
        <v>1</v>
      </c>
      <c r="H71" s="58">
        <f t="shared" si="3"/>
        <v>458.00000000000006</v>
      </c>
      <c r="I71" s="59">
        <f t="shared" si="3"/>
        <v>1</v>
      </c>
      <c r="J71" s="58">
        <f t="shared" ref="J71" si="4">SUM(J61:J70)</f>
        <v>559.5</v>
      </c>
      <c r="K71" s="59">
        <f t="shared" ref="K71" si="5">SUM(K61:K70)</f>
        <v>1.0000000000000002</v>
      </c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</row>
    <row r="72" spans="1:56" s="6" customFormat="1" ht="12.75">
      <c r="A72" s="44"/>
      <c r="B72" s="45"/>
      <c r="C72" s="46"/>
      <c r="D72" s="47"/>
      <c r="E72" s="39"/>
      <c r="F72" s="47"/>
      <c r="G72" s="39"/>
      <c r="H72" s="39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</row>
    <row r="73" spans="1:56" s="6" customFormat="1" ht="12.75">
      <c r="A73" s="44"/>
      <c r="B73" s="45"/>
      <c r="C73" s="46"/>
      <c r="D73" s="47"/>
      <c r="E73" s="39"/>
      <c r="F73" s="47"/>
      <c r="G73" s="39"/>
      <c r="H73" s="39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</row>
    <row r="74" spans="1:56" s="6" customFormat="1" ht="12.75">
      <c r="A74" s="44"/>
      <c r="B74" s="45"/>
      <c r="C74" s="46"/>
      <c r="D74" s="47"/>
      <c r="E74" s="39"/>
      <c r="F74" s="47"/>
      <c r="G74" s="39"/>
      <c r="H74" s="39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</row>
    <row r="75" spans="1:56" s="6" customFormat="1" ht="12.75">
      <c r="A75" s="44"/>
      <c r="B75" s="45"/>
      <c r="C75" s="46"/>
      <c r="D75" s="47"/>
      <c r="E75" s="39"/>
      <c r="F75" s="47"/>
      <c r="G75" s="39"/>
      <c r="H75" s="39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</row>
    <row r="76" spans="1:56" s="6" customFormat="1" ht="12.75">
      <c r="A76" s="44"/>
      <c r="B76" s="45"/>
      <c r="C76" s="46"/>
      <c r="D76" s="47"/>
      <c r="E76" s="39"/>
      <c r="F76" s="47"/>
      <c r="G76" s="39"/>
      <c r="H76" s="39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</row>
    <row r="77" spans="1:56" s="6" customFormat="1" ht="12.75">
      <c r="A77" s="44"/>
      <c r="B77" s="45"/>
      <c r="C77" s="46"/>
      <c r="D77" s="47"/>
      <c r="E77" s="39"/>
      <c r="F77" s="47"/>
      <c r="G77" s="39"/>
      <c r="H77" s="39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</row>
    <row r="93" spans="1:51" ht="41.1" customHeight="1">
      <c r="A93" s="48"/>
      <c r="B93" s="77" t="s">
        <v>31</v>
      </c>
      <c r="C93" s="77"/>
      <c r="D93" s="77"/>
      <c r="E93" s="77"/>
      <c r="F93" s="77"/>
      <c r="G93" s="48"/>
      <c r="H93" s="49"/>
      <c r="I93" s="49"/>
    </row>
    <row r="94" spans="1:51" ht="12.75" thickBot="1"/>
    <row r="95" spans="1:51" s="6" customFormat="1" ht="13.5" thickBot="1">
      <c r="D95" s="50">
        <v>2019</v>
      </c>
      <c r="E95" s="50">
        <v>2020</v>
      </c>
      <c r="F95" s="50">
        <v>2021</v>
      </c>
      <c r="G95" s="50">
        <v>2022</v>
      </c>
      <c r="H95" s="50">
        <v>2023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</row>
    <row r="96" spans="1:51" s="6" customFormat="1" ht="12.75">
      <c r="B96" s="40" t="s">
        <v>20</v>
      </c>
      <c r="C96" s="51"/>
      <c r="D96" s="74">
        <v>13</v>
      </c>
      <c r="E96" s="52">
        <v>17</v>
      </c>
      <c r="F96" s="52">
        <v>7</v>
      </c>
      <c r="G96" s="52">
        <v>11</v>
      </c>
      <c r="H96" s="52">
        <v>10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</row>
    <row r="97" spans="2:63" s="6" customFormat="1" ht="12.75">
      <c r="B97" s="40" t="s">
        <v>3</v>
      </c>
      <c r="C97" s="53"/>
      <c r="D97" s="75">
        <v>3</v>
      </c>
      <c r="E97" s="52">
        <v>7</v>
      </c>
      <c r="F97" s="52">
        <v>3</v>
      </c>
      <c r="G97" s="52">
        <v>2</v>
      </c>
      <c r="H97" s="52">
        <v>6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</row>
    <row r="98" spans="2:63" s="6" customFormat="1" ht="12.75">
      <c r="B98" s="40" t="s">
        <v>1</v>
      </c>
      <c r="C98" s="53"/>
      <c r="D98" s="75">
        <v>17</v>
      </c>
      <c r="E98" s="52">
        <v>23</v>
      </c>
      <c r="F98" s="52">
        <v>10</v>
      </c>
      <c r="G98" s="52">
        <v>18</v>
      </c>
      <c r="H98" s="52">
        <v>19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</row>
    <row r="99" spans="2:63" s="6" customFormat="1" ht="12.75">
      <c r="B99" s="40" t="s">
        <v>2</v>
      </c>
      <c r="C99" s="53"/>
      <c r="D99" s="75">
        <v>21</v>
      </c>
      <c r="E99" s="52">
        <v>20</v>
      </c>
      <c r="F99" s="52">
        <v>13</v>
      </c>
      <c r="G99" s="52">
        <v>7</v>
      </c>
      <c r="H99" s="52">
        <v>13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</row>
    <row r="100" spans="2:63" s="6" customFormat="1" ht="12.75" customHeight="1">
      <c r="B100" s="43" t="s">
        <v>16</v>
      </c>
      <c r="C100" s="53"/>
      <c r="D100" s="75">
        <v>41</v>
      </c>
      <c r="E100" s="52">
        <v>36</v>
      </c>
      <c r="F100" s="52">
        <v>27</v>
      </c>
      <c r="G100" s="52">
        <v>32</v>
      </c>
      <c r="H100" s="52">
        <v>24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</row>
    <row r="101" spans="2:63" s="6" customFormat="1" ht="12.75" customHeight="1">
      <c r="B101" s="43" t="s">
        <v>30</v>
      </c>
      <c r="C101" s="53"/>
      <c r="D101" s="75"/>
      <c r="E101" s="52"/>
      <c r="F101" s="52"/>
      <c r="G101" s="52"/>
      <c r="H101" s="52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</row>
    <row r="102" spans="2:63" s="6" customFormat="1" ht="15" customHeight="1">
      <c r="B102" s="40" t="s">
        <v>29</v>
      </c>
      <c r="C102" s="53"/>
      <c r="D102" s="75">
        <v>37</v>
      </c>
      <c r="E102" s="52">
        <v>34</v>
      </c>
      <c r="F102" s="52">
        <v>37</v>
      </c>
      <c r="G102" s="52">
        <v>37</v>
      </c>
      <c r="H102" s="52">
        <v>33</v>
      </c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</row>
    <row r="103" spans="2:63" s="6" customFormat="1" ht="15" customHeight="1">
      <c r="B103" s="40" t="s">
        <v>5</v>
      </c>
      <c r="C103" s="53"/>
      <c r="D103" s="75">
        <v>6</v>
      </c>
      <c r="E103" s="52">
        <v>5</v>
      </c>
      <c r="F103" s="52">
        <v>4</v>
      </c>
      <c r="G103" s="52">
        <v>3</v>
      </c>
      <c r="H103" s="52">
        <v>2</v>
      </c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</row>
    <row r="104" spans="2:63" s="6" customFormat="1" ht="13.5" thickBot="1">
      <c r="B104" s="40" t="s">
        <v>4</v>
      </c>
      <c r="C104" s="51"/>
      <c r="D104" s="76">
        <v>2</v>
      </c>
      <c r="E104" s="54">
        <v>1</v>
      </c>
      <c r="F104" s="54">
        <v>2</v>
      </c>
      <c r="G104" s="54">
        <v>1</v>
      </c>
      <c r="H104" s="54">
        <v>4</v>
      </c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</row>
    <row r="107" spans="2:63" ht="18.75" customHeight="1">
      <c r="B107" s="77" t="s">
        <v>32</v>
      </c>
      <c r="C107" s="77"/>
      <c r="D107" s="77"/>
      <c r="E107" s="77"/>
      <c r="F107" s="77"/>
      <c r="BE107" s="4"/>
      <c r="BF107" s="4"/>
      <c r="BG107" s="4"/>
      <c r="BH107" s="4"/>
      <c r="BI107" s="4"/>
      <c r="BJ107" s="4"/>
      <c r="BK107" s="4"/>
    </row>
    <row r="108" spans="2:63">
      <c r="BE108" s="4"/>
      <c r="BF108" s="4"/>
      <c r="BG108" s="4"/>
      <c r="BH108" s="4"/>
      <c r="BI108" s="4"/>
      <c r="BJ108" s="4"/>
      <c r="BK108" s="4"/>
    </row>
    <row r="109" spans="2:63" ht="12.75">
      <c r="C109" s="55">
        <v>16.850000000000001</v>
      </c>
      <c r="D109" s="44" t="s">
        <v>33</v>
      </c>
      <c r="BE109" s="4"/>
      <c r="BF109" s="4"/>
      <c r="BG109" s="4"/>
      <c r="BH109" s="4"/>
      <c r="BI109" s="4"/>
      <c r="BJ109" s="4"/>
      <c r="BK109" s="4"/>
    </row>
    <row r="110" spans="2:63" ht="12.75">
      <c r="C110" s="56">
        <v>30.55</v>
      </c>
      <c r="D110" s="44" t="s">
        <v>34</v>
      </c>
      <c r="BE110" s="4"/>
      <c r="BF110" s="4"/>
      <c r="BG110" s="4"/>
      <c r="BH110" s="4"/>
      <c r="BI110" s="4"/>
      <c r="BJ110" s="4"/>
      <c r="BK110" s="4"/>
    </row>
  </sheetData>
  <mergeCells count="15">
    <mergeCell ref="A2:I2"/>
    <mergeCell ref="A3:I3"/>
    <mergeCell ref="A10:I10"/>
    <mergeCell ref="A57:I57"/>
    <mergeCell ref="B12:D12"/>
    <mergeCell ref="E12:G12"/>
    <mergeCell ref="A11:G11"/>
    <mergeCell ref="B107:F107"/>
    <mergeCell ref="B93:F93"/>
    <mergeCell ref="I12:J12"/>
    <mergeCell ref="B59:C59"/>
    <mergeCell ref="F59:G59"/>
    <mergeCell ref="J59:K59"/>
    <mergeCell ref="H59:I59"/>
    <mergeCell ref="D59:E59"/>
  </mergeCells>
  <phoneticPr fontId="0" type="noConversion"/>
  <printOptions horizontalCentered="1"/>
  <pageMargins left="0.76" right="0.41" top="0.68" bottom="0.5" header="0.5" footer="0"/>
  <pageSetup orientation="portrait" horizontalDpi="4294967292" verticalDpi="4294967292"/>
  <headerFooter alignWithMargins="0"/>
  <rowBreaks count="1" manualBreakCount="1">
    <brk id="55" max="8" man="1"/>
  </rowBreaks>
  <colBreaks count="1" manualBreakCount="1">
    <brk id="9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House</vt:lpstr>
      <vt:lpstr>House!Print_Area</vt:lpstr>
    </vt:vector>
  </TitlesOfParts>
  <Company>State of Arizona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Administration</dc:creator>
  <cp:lastModifiedBy>Mary M Marshall</cp:lastModifiedBy>
  <cp:lastPrinted>2014-11-04T17:21:19Z</cp:lastPrinted>
  <dcterms:created xsi:type="dcterms:W3CDTF">1999-06-08T15:24:14Z</dcterms:created>
  <dcterms:modified xsi:type="dcterms:W3CDTF">2023-07-21T15:42:29Z</dcterms:modified>
</cp:coreProperties>
</file>