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1EB05AA2-2017-48BE-9311-A1A9F6B83A7C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G&amp;F" sheetId="1" r:id="rId1"/>
  </sheets>
  <definedNames>
    <definedName name="_xlnm.Print_Area" localSheetId="0">'G&amp;F'!$A$1:$I$106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H70" i="1"/>
  <c r="I63" i="1" s="1"/>
  <c r="D22" i="1"/>
  <c r="G22" i="1"/>
  <c r="F70" i="1"/>
  <c r="G64" i="1" s="1"/>
  <c r="G21" i="1"/>
  <c r="D21" i="1"/>
  <c r="D70" i="1"/>
  <c r="E67" i="1" s="1"/>
  <c r="G20" i="1"/>
  <c r="D20" i="1"/>
  <c r="B70" i="1"/>
  <c r="C68" i="1" s="1"/>
  <c r="G19" i="1"/>
  <c r="D19" i="1"/>
  <c r="G18" i="1"/>
  <c r="D18" i="1"/>
  <c r="G16" i="1"/>
  <c r="G17" i="1"/>
  <c r="D16" i="1"/>
  <c r="D17" i="1"/>
  <c r="G15" i="1"/>
  <c r="D15" i="1"/>
  <c r="I69" i="1"/>
  <c r="I61" i="1"/>
  <c r="I68" i="1"/>
  <c r="I60" i="1"/>
  <c r="I67" i="1"/>
  <c r="I66" i="1"/>
  <c r="I65" i="1"/>
  <c r="I64" i="1"/>
  <c r="C69" i="1"/>
  <c r="C63" i="1"/>
  <c r="C64" i="1"/>
  <c r="C62" i="1"/>
  <c r="G66" i="1" l="1"/>
  <c r="G63" i="1"/>
  <c r="C65" i="1"/>
  <c r="C66" i="1"/>
  <c r="C70" i="1" s="1"/>
  <c r="G68" i="1"/>
  <c r="G65" i="1"/>
  <c r="C67" i="1"/>
  <c r="G62" i="1"/>
  <c r="G70" i="1" s="1"/>
  <c r="C61" i="1"/>
  <c r="C60" i="1"/>
  <c r="I62" i="1"/>
  <c r="G69" i="1"/>
  <c r="G60" i="1"/>
  <c r="G61" i="1"/>
  <c r="G67" i="1"/>
  <c r="E64" i="1"/>
  <c r="E66" i="1"/>
  <c r="E65" i="1"/>
  <c r="E61" i="1"/>
  <c r="E69" i="1"/>
  <c r="E68" i="1"/>
  <c r="I70" i="1"/>
  <c r="E60" i="1"/>
  <c r="E63" i="1"/>
  <c r="E62" i="1"/>
  <c r="E70" i="1" l="1"/>
</calcChain>
</file>

<file path=xl/sharedStrings.xml><?xml version="1.0" encoding="utf-8"?>
<sst xmlns="http://schemas.openxmlformats.org/spreadsheetml/2006/main" count="65" uniqueCount="39">
  <si>
    <t>SOV Trip Rate</t>
  </si>
  <si>
    <t>Goal</t>
  </si>
  <si>
    <t>Actual</t>
  </si>
  <si>
    <t>SOV Miles Traveled Rate</t>
  </si>
  <si>
    <t>Survey Year</t>
  </si>
  <si>
    <t>Response Rate</t>
  </si>
  <si>
    <t>SOV Trip Actual</t>
  </si>
  <si>
    <t>SOVMT Actual</t>
  </si>
  <si>
    <t>% Change</t>
  </si>
  <si>
    <t>Achieved</t>
  </si>
  <si>
    <t>Goal?</t>
  </si>
  <si>
    <t>All State Employees</t>
  </si>
  <si>
    <t>NO</t>
  </si>
  <si>
    <t>Annual TRP Goals (as Established by Maricopa County) and Actuals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</si>
  <si>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</si>
  <si>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</si>
  <si>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</si>
  <si>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</si>
  <si>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</si>
  <si>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</si>
  <si>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</si>
  <si>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</si>
  <si>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</si>
  <si>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</si>
  <si>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</si>
  <si>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</si>
  <si>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</si>
  <si>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</si>
  <si>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</si>
  <si>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</si>
  <si>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</si>
  <si>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</si>
  <si>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</si>
  <si>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</si>
  <si>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</si>
  <si>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Game &amp; Fish - Carefree Highway</t>
  </si>
  <si>
    <t>Travel Reduction Results from Annual Travel Reduction Survey</t>
  </si>
  <si>
    <t>YES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</si>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</sst>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 applyAlignment="1">
      <alignment horizontal="center"/>
    </xf>
    <xf numFmtId="1" fontId="10" fillId="0" borderId="22" xfId="2" applyNumberFormat="1" applyFont="1" applyBorder="1"/>
    <xf numFmtId="1" fontId="10" fillId="0" borderId="9" xfId="2" applyNumberFormat="1" applyFont="1" applyBorder="1" applyAlignment="1">
      <alignment horizontal="center"/>
    </xf>
    <xf numFmtId="1" fontId="10" fillId="0" borderId="23" xfId="2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4" fontId="10" fillId="0" borderId="25" xfId="2" applyNumberFormat="1" applyFont="1" applyBorder="1"/>
    <xf numFmtId="164" fontId="2" fillId="0" borderId="0" xfId="2" applyNumberFormat="1" applyFont="1" applyAlignment="1">
      <alignment horizontal="center"/>
    </xf>
    <xf numFmtId="0" fontId="14" fillId="0" borderId="0" xfId="0" applyFont="1"/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9" fontId="11" fillId="0" borderId="3" xfId="0" applyNumberFormat="1" applyFont="1" applyBorder="1"/>
    <xf numFmtId="0" fontId="2" fillId="0" borderId="30" xfId="0" applyFont="1" applyBorder="1" applyAlignment="1">
      <alignment horizontal="center"/>
    </xf>
    <xf numFmtId="9" fontId="2" fillId="0" borderId="31" xfId="2" applyFont="1" applyBorder="1"/>
    <xf numFmtId="9" fontId="2" fillId="0" borderId="3" xfId="0" applyNumberFormat="1" applyFont="1" applyBorder="1"/>
    <xf numFmtId="10" fontId="11" fillId="0" borderId="0" xfId="2" applyNumberFormat="1" applyFont="1" applyAlignment="1">
      <alignment horizontal="center"/>
    </xf>
    <xf numFmtId="1" fontId="10" fillId="0" borderId="34" xfId="2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4" fillId="0" borderId="33" xfId="0" applyFont="1" applyBorder="1"/>
    <xf numFmtId="0" fontId="14" fillId="0" borderId="32" xfId="0" applyFont="1" applyBorder="1"/>
    <xf numFmtId="0" fontId="13" fillId="0" borderId="0" xfId="0" applyFont="1" applyAlignment="1">
      <alignment horizontal="center"/>
    </xf>
    <xf numFmtId="0" fontId="5" fillId="0" borderId="0" xfId="0" applyFont="1" applyAlignment="1"/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37646788177"/>
          <c:y val="3.4482479720246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4569017226682943"/>
          <c:w val="0.86080740042532411"/>
          <c:h val="0.5000010523324949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'G&amp;F'!$A$14:$A$23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'G&amp;F'!$B$14:$B$23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68-4560-9CD7-3B3277C0E5C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'G&amp;F'!$A$14:$A$23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'G&amp;F'!$C$14:$C$23</c:f>
              <c:numCache>
                <c:formatCode>0.0%</c:formatCode>
                <c:ptCount val="10"/>
                <c:pt idx="0">
                  <c:v>0.81</c:v>
                </c:pt>
                <c:pt idx="1">
                  <c:v>0.82499999999999996</c:v>
                </c:pt>
                <c:pt idx="2">
                  <c:v>0.80100000000000005</c:v>
                </c:pt>
                <c:pt idx="3">
                  <c:v>0.77100000000000002</c:v>
                </c:pt>
                <c:pt idx="4">
                  <c:v>0.85450000000000004</c:v>
                </c:pt>
                <c:pt idx="5">
                  <c:v>0.85360000000000003</c:v>
                </c:pt>
                <c:pt idx="6">
                  <c:v>0.81520000000000004</c:v>
                </c:pt>
                <c:pt idx="7">
                  <c:v>0.4194</c:v>
                </c:pt>
                <c:pt idx="8">
                  <c:v>0.49730000000000002</c:v>
                </c:pt>
                <c:pt idx="9">
                  <c:v>0.54549999999999998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68-4560-9CD7-3B3277C0E5C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'G&amp;F'!$A$14:$A$23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'G&amp;F'!$I$14:$I$23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68-4560-9CD7-3B3277C0E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252320"/>
        <c:axId val="1"/>
      </c:lineChart>
      <c:catAx>
        <c:axId val="5912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125232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479475926164963"/>
          <c:y val="0.90321186387537733"/>
          <c:w val="0.72864786368916989"/>
          <c:h val="9.2012218609192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43183695663"/>
          <c:y val="4.1666589013651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666775174052632"/>
          <c:w val="0.85714439021074829"/>
          <c:h val="0.4791686164087581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'G&amp;F'!$A$14:$A$23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'G&amp;F'!$E$14:$E$23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A0-4868-B02A-8183F22E2707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'G&amp;F'!$A$14:$A$23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'G&amp;F'!$F$14:$F$23</c:f>
              <c:numCache>
                <c:formatCode>0.0%</c:formatCode>
                <c:ptCount val="10"/>
                <c:pt idx="0">
                  <c:v>0.76500000000000001</c:v>
                </c:pt>
                <c:pt idx="1">
                  <c:v>0.78900000000000003</c:v>
                </c:pt>
                <c:pt idx="2">
                  <c:v>0.71199999999999997</c:v>
                </c:pt>
                <c:pt idx="3">
                  <c:v>0.73</c:v>
                </c:pt>
                <c:pt idx="4">
                  <c:v>0.7893</c:v>
                </c:pt>
                <c:pt idx="5">
                  <c:v>0.82130000000000003</c:v>
                </c:pt>
                <c:pt idx="6">
                  <c:v>0.75649999999999995</c:v>
                </c:pt>
                <c:pt idx="7">
                  <c:v>0.40339999999999998</c:v>
                </c:pt>
                <c:pt idx="8">
                  <c:v>0.49049999999999999</c:v>
                </c:pt>
                <c:pt idx="9">
                  <c:v>0.51090000000000002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A0-4868-B02A-8183F22E2707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'G&amp;F'!$A$14:$A$23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'G&amp;F'!$J$14:$J$23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A0-4868-B02A-8183F22E2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265112"/>
        <c:axId val="1"/>
      </c:lineChart>
      <c:catAx>
        <c:axId val="591265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126511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911169915236002E-2"/>
          <c:y val="0.91602580927384081"/>
          <c:w val="0.92810141560173831"/>
          <c:h val="7.87541557305336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150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2875840519935009"/>
          <c:y val="3.83143307086614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28123608755248"/>
          <c:y val="0.24138021349756605"/>
          <c:w val="0.8169947677229622"/>
          <c:h val="0.5287376105184780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'G&amp;F'!$B$58:$C$58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'G&amp;F'!$A$61:$A$69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'G&amp;F'!$C$61:$C$69</c:f>
              <c:numCache>
                <c:formatCode>0.0%</c:formatCode>
                <c:ptCount val="9"/>
                <c:pt idx="0">
                  <c:v>1.3666666666666667E-2</c:v>
                </c:pt>
                <c:pt idx="1">
                  <c:v>1.1494252873563218E-3</c:v>
                </c:pt>
                <c:pt idx="2">
                  <c:v>2.8735632183908046E-3</c:v>
                </c:pt>
                <c:pt idx="3">
                  <c:v>4.7126436781609195E-2</c:v>
                </c:pt>
                <c:pt idx="4">
                  <c:v>3.9655172413793106E-2</c:v>
                </c:pt>
                <c:pt idx="5">
                  <c:v>0</c:v>
                </c:pt>
                <c:pt idx="6">
                  <c:v>3.4482758620689655E-2</c:v>
                </c:pt>
                <c:pt idx="7">
                  <c:v>0</c:v>
                </c:pt>
                <c:pt idx="8">
                  <c:v>7.4712643678160919E-3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0-4DEA-95FD-A7300DA07BCB}"/>
            </c:ext>
          </c:extLst>
        </c:ser>
        <c:ser>
          <c:idx val="2"/>
          <c:order val="1"/>
          <c:tx>
            <c:strRef>
              <c:f>'G&amp;F'!$D$58:$E$58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'G&amp;F'!$A$61:$A$69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'G&amp;F'!$E$61:$E$69</c:f>
              <c:numCache>
                <c:formatCode>0.0%</c:formatCode>
                <c:ptCount val="9"/>
                <c:pt idx="0">
                  <c:v>3.0288065843621391E-2</c:v>
                </c:pt>
                <c:pt idx="1">
                  <c:v>0</c:v>
                </c:pt>
                <c:pt idx="2">
                  <c:v>0</c:v>
                </c:pt>
                <c:pt idx="3">
                  <c:v>7.6318742985409652E-2</c:v>
                </c:pt>
                <c:pt idx="4">
                  <c:v>4.2274597830153388E-2</c:v>
                </c:pt>
                <c:pt idx="5">
                  <c:v>0</c:v>
                </c:pt>
                <c:pt idx="6">
                  <c:v>3.292181069958848E-2</c:v>
                </c:pt>
                <c:pt idx="7">
                  <c:v>0</c:v>
                </c:pt>
                <c:pt idx="8">
                  <c:v>2.9928918817807705E-3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D0-4DEA-95FD-A7300DA07BCB}"/>
            </c:ext>
          </c:extLst>
        </c:ser>
        <c:ser>
          <c:idx val="0"/>
          <c:order val="2"/>
          <c:tx>
            <c:strRef>
              <c:f>'G&amp;F'!$F$58:$G$58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'G&amp;F'!$A$61:$A$69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'G&amp;F'!$G$61:$G$69</c:f>
              <c:numCache>
                <c:formatCode>0.0%</c:formatCode>
                <c:ptCount val="9"/>
                <c:pt idx="0">
                  <c:v>1.1185547610086563E-2</c:v>
                </c:pt>
                <c:pt idx="1">
                  <c:v>0</c:v>
                </c:pt>
                <c:pt idx="2">
                  <c:v>7.5272864132480243E-4</c:v>
                </c:pt>
                <c:pt idx="3">
                  <c:v>9.0327436958976288E-3</c:v>
                </c:pt>
                <c:pt idx="4">
                  <c:v>3.7260067745577719E-2</c:v>
                </c:pt>
                <c:pt idx="5">
                  <c:v>0</c:v>
                </c:pt>
                <c:pt idx="6">
                  <c:v>0.52239367707941287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D0-4DEA-95FD-A7300DA07BCB}"/>
            </c:ext>
          </c:extLst>
        </c:ser>
        <c:ser>
          <c:idx val="3"/>
          <c:order val="3"/>
          <c:tx>
            <c:strRef>
              <c:f>'G&amp;F'!$H$58:$I$58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'G&amp;F'!$A$61:$A$69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'G&amp;F'!$I$61:$I$69</c:f>
              <c:numCache>
                <c:formatCode>0.0%</c:formatCode>
                <c:ptCount val="9"/>
                <c:pt idx="0">
                  <c:v>9.9260987942434847E-3</c:v>
                </c:pt>
                <c:pt idx="1">
                  <c:v>0</c:v>
                </c:pt>
                <c:pt idx="2">
                  <c:v>0</c:v>
                </c:pt>
                <c:pt idx="3">
                  <c:v>1.0890704006223259E-2</c:v>
                </c:pt>
                <c:pt idx="4">
                  <c:v>3.9284325165305327E-2</c:v>
                </c:pt>
                <c:pt idx="5">
                  <c:v>0</c:v>
                </c:pt>
                <c:pt idx="6">
                  <c:v>0.44262932711007391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D0-4DEA-95FD-A7300DA07BCB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'G&amp;F'!$K$61:$K$69</c:f>
              <c:numCache>
                <c:formatCode>0.0%</c:formatCode>
                <c:ptCount val="9"/>
                <c:pt idx="0">
                  <c:v>1.1859375E-2</c:v>
                </c:pt>
                <c:pt idx="1">
                  <c:v>0</c:v>
                </c:pt>
                <c:pt idx="2">
                  <c:v>0</c:v>
                </c:pt>
                <c:pt idx="3">
                  <c:v>4.1406249999999999E-2</c:v>
                </c:pt>
                <c:pt idx="4">
                  <c:v>4.4531250000000001E-2</c:v>
                </c:pt>
                <c:pt idx="5">
                  <c:v>0</c:v>
                </c:pt>
                <c:pt idx="6">
                  <c:v>0.35781249999999998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D0-4DEA-95FD-A7300DA07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1261832"/>
        <c:axId val="1"/>
      </c:barChart>
      <c:catAx>
        <c:axId val="59126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91261832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89986476039017"/>
          <c:y val="0.92644834168456214"/>
          <c:w val="0.37505732836027078"/>
          <c:h val="7.35516583154378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23</xdr:row>
      <xdr:rowOff>91440</xdr:rowOff>
    </xdr:from>
    <xdr:to>
      <xdr:col>6</xdr:col>
      <xdr:colOff>365760</xdr:colOff>
      <xdr:row>38</xdr:row>
      <xdr:rowOff>38100</xdr:rowOff>
    </xdr:to>
    <xdr:graphicFrame macro="">
      <xdr:nvGraphicFramePr>
        <xdr:cNvPr id="1508" name="Chart 2">
          <a:extLst>
            <a:ext uri="{FF2B5EF4-FFF2-40B4-BE49-F238E27FC236}">
              <a16:creationId xmlns:a16="http://schemas.microsoft.com/office/drawing/2014/main" id="{E6696138-91A9-4EB4-B3DB-EE3FDBCE4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39</xdr:row>
      <xdr:rowOff>22860</xdr:rowOff>
    </xdr:from>
    <xdr:to>
      <xdr:col>6</xdr:col>
      <xdr:colOff>373380</xdr:colOff>
      <xdr:row>54</xdr:row>
      <xdr:rowOff>22860</xdr:rowOff>
    </xdr:to>
    <xdr:graphicFrame macro="">
      <xdr:nvGraphicFramePr>
        <xdr:cNvPr id="1509" name="Chart 15">
          <a:extLst>
            <a:ext uri="{FF2B5EF4-FFF2-40B4-BE49-F238E27FC236}">
              <a16:creationId xmlns:a16="http://schemas.microsoft.com/office/drawing/2014/main" id="{21557FC1-A22B-4B81-A91A-D2F978881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510540</xdr:colOff>
      <xdr:row>55</xdr:row>
      <xdr:rowOff>0</xdr:rowOff>
    </xdr:from>
    <xdr:to>
      <xdr:col>0</xdr:col>
      <xdr:colOff>563880</xdr:colOff>
      <xdr:row>55</xdr:row>
      <xdr:rowOff>144780</xdr:rowOff>
    </xdr:to>
    <xdr:sp macro="" textlink="">
      <xdr:nvSpPr>
        <xdr:cNvPr id="1510" name="Text Box 27">
          <a:extLst>
            <a:ext uri="{FF2B5EF4-FFF2-40B4-BE49-F238E27FC236}">
              <a16:creationId xmlns:a16="http://schemas.microsoft.com/office/drawing/2014/main" id="{49EABE1B-2DE6-4BED-8962-626C638EA5F7}"/>
            </a:ext>
          </a:extLst>
        </xdr:cNvPr>
        <xdr:cNvSpPr txBox="1">
          <a:spLocks noChangeArrowheads="1"/>
        </xdr:cNvSpPr>
      </xdr:nvSpPr>
      <xdr:spPr bwMode="auto">
        <a:xfrm>
          <a:off x="510540" y="908304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450216</xdr:colOff>
      <xdr:row>23</xdr:row>
      <xdr:rowOff>107315</xdr:rowOff>
    </xdr:from>
    <xdr:to>
      <xdr:col>8</xdr:col>
      <xdr:colOff>183515</xdr:colOff>
      <xdr:row>28</xdr:row>
      <xdr:rowOff>98532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4309818A-CA7F-421B-A993-696D3D6AD222}"/>
            </a:ext>
          </a:extLst>
        </xdr:cNvPr>
        <xdr:cNvSpPr>
          <a:spLocks/>
        </xdr:cNvSpPr>
      </xdr:nvSpPr>
      <xdr:spPr bwMode="auto">
        <a:xfrm>
          <a:off x="5334001" y="4552950"/>
          <a:ext cx="1057274" cy="723899"/>
        </a:xfrm>
        <a:prstGeom prst="borderCallout1">
          <a:avLst>
            <a:gd name="adj1" fmla="val 12194"/>
            <a:gd name="adj2" fmla="val -8931"/>
            <a:gd name="adj3" fmla="val 17605"/>
            <a:gd name="adj4" fmla="val -19163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441960</xdr:colOff>
      <xdr:row>38</xdr:row>
      <xdr:rowOff>98425</xdr:rowOff>
    </xdr:from>
    <xdr:to>
      <xdr:col>8</xdr:col>
      <xdr:colOff>516876</xdr:colOff>
      <xdr:row>43</xdr:row>
      <xdr:rowOff>3481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775446C2-F626-4C9B-A3D8-70C0BF787768}"/>
            </a:ext>
          </a:extLst>
        </xdr:cNvPr>
        <xdr:cNvSpPr>
          <a:spLocks/>
        </xdr:cNvSpPr>
      </xdr:nvSpPr>
      <xdr:spPr bwMode="auto">
        <a:xfrm>
          <a:off x="5324475" y="6819900"/>
          <a:ext cx="1533525" cy="647700"/>
        </a:xfrm>
        <a:prstGeom prst="borderCallout1">
          <a:avLst>
            <a:gd name="adj1" fmla="val 18519"/>
            <a:gd name="adj2" fmla="val -8694"/>
            <a:gd name="adj3" fmla="val 26508"/>
            <a:gd name="adj4" fmla="val -11377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327660</xdr:colOff>
      <xdr:row>55</xdr:row>
      <xdr:rowOff>0</xdr:rowOff>
    </xdr:from>
    <xdr:to>
      <xdr:col>4</xdr:col>
      <xdr:colOff>381000</xdr:colOff>
      <xdr:row>55</xdr:row>
      <xdr:rowOff>144780</xdr:rowOff>
    </xdr:to>
    <xdr:sp macro="" textlink="">
      <xdr:nvSpPr>
        <xdr:cNvPr id="1513" name="Text Box 54">
          <a:extLst>
            <a:ext uri="{FF2B5EF4-FFF2-40B4-BE49-F238E27FC236}">
              <a16:creationId xmlns:a16="http://schemas.microsoft.com/office/drawing/2014/main" id="{A0582CE9-01CA-4702-87B7-F5F292132484}"/>
            </a:ext>
          </a:extLst>
        </xdr:cNvPr>
        <xdr:cNvSpPr txBox="1">
          <a:spLocks noChangeArrowheads="1"/>
        </xdr:cNvSpPr>
      </xdr:nvSpPr>
      <xdr:spPr bwMode="auto">
        <a:xfrm>
          <a:off x="3246120" y="908304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71</xdr:row>
      <xdr:rowOff>15240</xdr:rowOff>
    </xdr:from>
    <xdr:to>
      <xdr:col>8</xdr:col>
      <xdr:colOff>190500</xdr:colOff>
      <xdr:row>87</xdr:row>
      <xdr:rowOff>15240</xdr:rowOff>
    </xdr:to>
    <xdr:graphicFrame macro="">
      <xdr:nvGraphicFramePr>
        <xdr:cNvPr id="1514" name="Chart 68">
          <a:extLst>
            <a:ext uri="{FF2B5EF4-FFF2-40B4-BE49-F238E27FC236}">
              <a16:creationId xmlns:a16="http://schemas.microsoft.com/office/drawing/2014/main" id="{10BB23C5-B231-4C8F-BB95-12BFC147C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510540</xdr:colOff>
      <xdr:row>102</xdr:row>
      <xdr:rowOff>0</xdr:rowOff>
    </xdr:from>
    <xdr:to>
      <xdr:col>0</xdr:col>
      <xdr:colOff>563880</xdr:colOff>
      <xdr:row>102</xdr:row>
      <xdr:rowOff>144780</xdr:rowOff>
    </xdr:to>
    <xdr:sp macro="" textlink="">
      <xdr:nvSpPr>
        <xdr:cNvPr id="1515" name="Text Box 70">
          <a:extLst>
            <a:ext uri="{FF2B5EF4-FFF2-40B4-BE49-F238E27FC236}">
              <a16:creationId xmlns:a16="http://schemas.microsoft.com/office/drawing/2014/main" id="{4C484F27-F606-45E9-AE7D-AE2A84D6606F}"/>
            </a:ext>
          </a:extLst>
        </xdr:cNvPr>
        <xdr:cNvSpPr txBox="1">
          <a:spLocks noChangeArrowheads="1"/>
        </xdr:cNvSpPr>
      </xdr:nvSpPr>
      <xdr:spPr bwMode="auto">
        <a:xfrm>
          <a:off x="510540" y="173659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89</xdr:row>
      <xdr:rowOff>0</xdr:rowOff>
    </xdr:from>
    <xdr:to>
      <xdr:col>4</xdr:col>
      <xdr:colOff>381000</xdr:colOff>
      <xdr:row>89</xdr:row>
      <xdr:rowOff>144780</xdr:rowOff>
    </xdr:to>
    <xdr:sp macro="" textlink="">
      <xdr:nvSpPr>
        <xdr:cNvPr id="1516" name="Text Box 71">
          <a:extLst>
            <a:ext uri="{FF2B5EF4-FFF2-40B4-BE49-F238E27FC236}">
              <a16:creationId xmlns:a16="http://schemas.microsoft.com/office/drawing/2014/main" id="{2D188AEB-CDEB-4624-99BB-A3E8558ECC85}"/>
            </a:ext>
          </a:extLst>
        </xdr:cNvPr>
        <xdr:cNvSpPr txBox="1">
          <a:spLocks noChangeArrowheads="1"/>
        </xdr:cNvSpPr>
      </xdr:nvSpPr>
      <xdr:spPr bwMode="auto">
        <a:xfrm>
          <a:off x="3246120" y="146608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58420</xdr:colOff>
      <xdr:row>85</xdr:row>
      <xdr:rowOff>93980</xdr:rowOff>
    </xdr:from>
    <xdr:ext cx="1369670" cy="141064"/>
    <xdr:sp macro="" textlink="">
      <xdr:nvSpPr>
        <xdr:cNvPr id="1096" name="Text Box 72">
          <a:extLst>
            <a:ext uri="{FF2B5EF4-FFF2-40B4-BE49-F238E27FC236}">
              <a16:creationId xmlns:a16="http://schemas.microsoft.com/office/drawing/2014/main" id="{DBB960D1-83EF-4192-A11A-6A2ACB47C621}"/>
            </a:ext>
          </a:extLst>
        </xdr:cNvPr>
        <xdr:cNvSpPr txBox="1">
          <a:spLocks noChangeArrowheads="1"/>
        </xdr:cNvSpPr>
      </xdr:nvSpPr>
      <xdr:spPr bwMode="auto">
        <a:xfrm>
          <a:off x="58420" y="14152880"/>
          <a:ext cx="1369670" cy="141064"/>
        </a:xfrm>
        <a:prstGeom prst="rect">
          <a:avLst/>
        </a:prstGeom>
        <a:noFill/>
        <a:ln>
          <a:noFill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327660</xdr:colOff>
      <xdr:row>89</xdr:row>
      <xdr:rowOff>0</xdr:rowOff>
    </xdr:from>
    <xdr:to>
      <xdr:col>4</xdr:col>
      <xdr:colOff>381000</xdr:colOff>
      <xdr:row>89</xdr:row>
      <xdr:rowOff>144780</xdr:rowOff>
    </xdr:to>
    <xdr:sp macro="" textlink="">
      <xdr:nvSpPr>
        <xdr:cNvPr id="1518" name="Text Box 78">
          <a:extLst>
            <a:ext uri="{FF2B5EF4-FFF2-40B4-BE49-F238E27FC236}">
              <a16:creationId xmlns:a16="http://schemas.microsoft.com/office/drawing/2014/main" id="{A9B0E14D-820E-45D8-8B4D-7355BE2F818B}"/>
            </a:ext>
          </a:extLst>
        </xdr:cNvPr>
        <xdr:cNvSpPr txBox="1">
          <a:spLocks noChangeArrowheads="1"/>
        </xdr:cNvSpPr>
      </xdr:nvSpPr>
      <xdr:spPr bwMode="auto">
        <a:xfrm>
          <a:off x="3246120" y="146608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102</xdr:row>
      <xdr:rowOff>0</xdr:rowOff>
    </xdr:from>
    <xdr:to>
      <xdr:col>4</xdr:col>
      <xdr:colOff>381000</xdr:colOff>
      <xdr:row>102</xdr:row>
      <xdr:rowOff>144780</xdr:rowOff>
    </xdr:to>
    <xdr:sp macro="" textlink="">
      <xdr:nvSpPr>
        <xdr:cNvPr id="1519" name="Text Box 79">
          <a:extLst>
            <a:ext uri="{FF2B5EF4-FFF2-40B4-BE49-F238E27FC236}">
              <a16:creationId xmlns:a16="http://schemas.microsoft.com/office/drawing/2014/main" id="{0C80D8CF-1605-4037-9518-058C6A3F755D}"/>
            </a:ext>
          </a:extLst>
        </xdr:cNvPr>
        <xdr:cNvSpPr txBox="1">
          <a:spLocks noChangeArrowheads="1"/>
        </xdr:cNvSpPr>
      </xdr:nvSpPr>
      <xdr:spPr bwMode="auto">
        <a:xfrm>
          <a:off x="3246120" y="173659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327660</xdr:colOff>
      <xdr:row>102</xdr:row>
      <xdr:rowOff>0</xdr:rowOff>
    </xdr:from>
    <xdr:to>
      <xdr:col>4</xdr:col>
      <xdr:colOff>381000</xdr:colOff>
      <xdr:row>102</xdr:row>
      <xdr:rowOff>144780</xdr:rowOff>
    </xdr:to>
    <xdr:sp macro="" textlink="">
      <xdr:nvSpPr>
        <xdr:cNvPr id="1520" name="Text Box 80">
          <a:extLst>
            <a:ext uri="{FF2B5EF4-FFF2-40B4-BE49-F238E27FC236}">
              <a16:creationId xmlns:a16="http://schemas.microsoft.com/office/drawing/2014/main" id="{1A752B06-096C-43F4-A1F3-DA1DA98716E5}"/>
            </a:ext>
          </a:extLst>
        </xdr:cNvPr>
        <xdr:cNvSpPr txBox="1">
          <a:spLocks noChangeArrowheads="1"/>
        </xdr:cNvSpPr>
      </xdr:nvSpPr>
      <xdr:spPr bwMode="auto">
        <a:xfrm>
          <a:off x="3246120" y="17365980"/>
          <a:ext cx="53340" cy="144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0.6115</cdr:x>
      <cdr:y>0.31125</cdr:y>
    </cdr:from>
    <cdr:to>
      <cdr:x>0.62642</cdr:x>
      <cdr:y>0.27379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424" y="704851"/>
          <a:ext cx="238125" cy="525464"/>
        </a:xfrm>
        <a:prstGeom xmlns:a="http://schemas.openxmlformats.org/drawingml/2006/main" prst="downArrow">
          <a:avLst>
            <a:gd name="adj1" fmla="val 50000"/>
            <a:gd name="adj2" fmla="val 4453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0.60525</cdr:x>
      <cdr:y>0.349</cdr:y>
    </cdr:from>
    <cdr:to>
      <cdr:x>0.61748</cdr:x>
      <cdr:y>0.32392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4375" y="876301"/>
          <a:ext cx="257175" cy="487670"/>
        </a:xfrm>
        <a:prstGeom xmlns:a="http://schemas.openxmlformats.org/drawingml/2006/main" prst="downArrow">
          <a:avLst>
            <a:gd name="adj1" fmla="val 50000"/>
            <a:gd name="adj2" fmla="val 4114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0.93037</cdr:x>
      <cdr:y>0.52856</cdr:y>
    </cdr:from>
    <cdr:to>
      <cdr:x>0.9825</cdr:x>
      <cdr:y>0.69921</cdr:y>
    </cdr:to>
    <cdr:sp macro="" textlink="">
      <cdr:nvSpPr>
        <cdr:cNvPr id="14028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9914" y="1309157"/>
          <a:ext cx="264205" cy="493862"/>
        </a:xfrm>
        <a:prstGeom xmlns:a="http://schemas.openxmlformats.org/drawingml/2006/main" prst="upArrow">
          <a:avLst>
            <a:gd name="adj1" fmla="val 50000"/>
            <a:gd name="adj2" fmla="val 4673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6"/>
  <sheetViews>
    <sheetView showGridLines="0" tabSelected="1" topLeftCell="A82" zoomScaleNormal="100" zoomScaleSheetLayoutView="100" workbookViewId="0">
      <selection activeCell="C107" sqref="C107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9.875" style="4" customWidth="1"/>
    <col min="9" max="9" width="11.375" style="4" customWidth="1"/>
    <col min="10" max="13" width="11.375" style="5" customWidth="1"/>
    <col min="14" max="49" width="5" style="5" customWidth="1"/>
    <col min="50" max="54" width="11.375" style="5" customWidth="1"/>
    <col min="55" max="16384" width="11.375" style="4"/>
  </cols>
  <sheetData>
    <row r="1" spans="1:53" ht="15" customHeight="1"/>
    <row r="2" spans="1:53" ht="22.8">
      <c r="A2" s="93" t="s">
        <v>35</v>
      </c>
      <c r="B2" s="93"/>
      <c r="C2" s="93"/>
      <c r="D2" s="93"/>
      <c r="E2" s="93"/>
      <c r="F2" s="93"/>
      <c r="G2" s="93"/>
      <c r="H2" s="82"/>
      <c r="I2" s="82"/>
      <c r="J2" s="6"/>
    </row>
    <row r="3" spans="1:53" ht="15.75" customHeight="1">
      <c r="A3" s="94" t="s">
        <v>36</v>
      </c>
      <c r="B3" s="94"/>
      <c r="C3" s="94"/>
      <c r="D3" s="94"/>
      <c r="E3" s="94"/>
      <c r="F3" s="94"/>
      <c r="G3" s="94"/>
      <c r="H3" s="82"/>
      <c r="I3" s="82"/>
      <c r="J3" s="6"/>
    </row>
    <row r="4" spans="1:53" ht="6.75" customHeight="1">
      <c r="F4" s="7"/>
    </row>
    <row r="5" spans="1:53" ht="13.8" thickBot="1">
      <c r="F5" s="7"/>
    </row>
    <row r="6" spans="1:53" s="1" customFormat="1" ht="14.4" thickBot="1">
      <c r="A6" s="8" t="s">
        <v>4</v>
      </c>
      <c r="B6" s="9">
        <v>2013</v>
      </c>
      <c r="C6" s="9" t="s">
        <v>34</v>
      </c>
      <c r="D6" s="9">
        <v>2016</v>
      </c>
      <c r="E6" s="9">
        <v>2017</v>
      </c>
      <c r="F6" s="9">
        <v>2018</v>
      </c>
      <c r="G6" s="9">
        <v>2019</v>
      </c>
      <c r="H6" s="75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3" s="1" customFormat="1" ht="13.8">
      <c r="A7" s="10" t="s">
        <v>5</v>
      </c>
      <c r="B7" s="11">
        <v>0.80500000000000005</v>
      </c>
      <c r="C7" s="11">
        <v>0.86299999999999999</v>
      </c>
      <c r="D7" s="11">
        <v>0.99</v>
      </c>
      <c r="E7" s="11">
        <v>0.72799999999999998</v>
      </c>
      <c r="F7" s="11">
        <v>0.96640000000000004</v>
      </c>
      <c r="G7" s="11">
        <v>0.88029999999999997</v>
      </c>
      <c r="H7" s="76">
        <v>0.87380000000000002</v>
      </c>
      <c r="I7" s="77">
        <v>0.8</v>
      </c>
      <c r="J7" s="77">
        <v>0.75619999999999998</v>
      </c>
      <c r="K7" s="74">
        <v>0.9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3" ht="15" customHeight="1">
      <c r="D8" s="3" t="s">
        <v>33</v>
      </c>
    </row>
    <row r="9" spans="1:53" ht="15" customHeight="1">
      <c r="D9" s="3"/>
    </row>
    <row r="10" spans="1:53" ht="17.399999999999999">
      <c r="A10" s="95" t="s">
        <v>13</v>
      </c>
      <c r="B10" s="95"/>
      <c r="C10" s="95"/>
      <c r="D10" s="95"/>
      <c r="E10" s="95"/>
      <c r="F10" s="95"/>
      <c r="G10" s="95"/>
      <c r="H10" s="89"/>
      <c r="I10" s="89"/>
    </row>
    <row r="11" spans="1:53" ht="12" customHeight="1" thickBot="1">
      <c r="A11" s="92"/>
      <c r="B11" s="92"/>
      <c r="C11" s="92"/>
      <c r="D11" s="92"/>
      <c r="E11" s="92"/>
      <c r="F11" s="92"/>
      <c r="G11" s="92"/>
      <c r="H11" s="12"/>
    </row>
    <row r="12" spans="1:53" s="1" customFormat="1" ht="14.4" thickBot="1">
      <c r="B12" s="83" t="s">
        <v>0</v>
      </c>
      <c r="C12" s="84"/>
      <c r="D12" s="85"/>
      <c r="E12" s="83" t="s">
        <v>3</v>
      </c>
      <c r="F12" s="86"/>
      <c r="G12" s="87"/>
      <c r="H12" s="13" t="s">
        <v>9</v>
      </c>
      <c r="I12" s="81" t="s">
        <v>11</v>
      </c>
      <c r="J12" s="8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4.4" thickBot="1">
      <c r="A13" s="14"/>
      <c r="B13" s="15" t="s">
        <v>1</v>
      </c>
      <c r="C13" s="16" t="s">
        <v>2</v>
      </c>
      <c r="D13" s="17" t="s">
        <v>8</v>
      </c>
      <c r="E13" s="18" t="s">
        <v>1</v>
      </c>
      <c r="F13" s="16" t="s">
        <v>2</v>
      </c>
      <c r="G13" s="17" t="s">
        <v>8</v>
      </c>
      <c r="H13" s="19" t="s">
        <v>10</v>
      </c>
      <c r="I13" s="1" t="s">
        <v>6</v>
      </c>
      <c r="J13" s="1" t="s">
        <v>7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3.8">
      <c r="A14" s="21">
        <v>2013</v>
      </c>
      <c r="B14" s="22">
        <v>0.6</v>
      </c>
      <c r="C14" s="23">
        <v>0.81</v>
      </c>
      <c r="D14" s="24">
        <v>-3.6900369003688704E-3</v>
      </c>
      <c r="E14" s="22">
        <v>0.6</v>
      </c>
      <c r="F14" s="23">
        <v>0.76500000000000001</v>
      </c>
      <c r="G14" s="24">
        <v>-2.5974025974025941E-2</v>
      </c>
      <c r="H14" s="25" t="s">
        <v>12</v>
      </c>
      <c r="I14" s="59">
        <v>0.70809999999999995</v>
      </c>
      <c r="J14" s="59">
        <v>0.67410000000000003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3.8">
      <c r="A15" s="21">
        <v>2015</v>
      </c>
      <c r="B15" s="22">
        <v>0.6</v>
      </c>
      <c r="C15" s="23">
        <v>0.82499999999999996</v>
      </c>
      <c r="D15" s="24">
        <f t="shared" ref="D15:D19" si="0">(C15-C14)/C14</f>
        <v>1.8518518518518396E-2</v>
      </c>
      <c r="E15" s="22">
        <v>0.6</v>
      </c>
      <c r="F15" s="23">
        <v>0.78900000000000003</v>
      </c>
      <c r="G15" s="24">
        <f t="shared" ref="G15:G19" si="1">(F15-F14)/F14</f>
        <v>3.137254901960787E-2</v>
      </c>
      <c r="H15" s="25" t="s">
        <v>12</v>
      </c>
      <c r="I15" s="59">
        <v>0.70830000000000004</v>
      </c>
      <c r="J15" s="59">
        <v>0.66800000000000004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30" customFormat="1" ht="13.8">
      <c r="A16" s="21">
        <v>2016</v>
      </c>
      <c r="B16" s="22">
        <v>0.6</v>
      </c>
      <c r="C16" s="23">
        <v>0.80100000000000005</v>
      </c>
      <c r="D16" s="24">
        <f t="shared" si="0"/>
        <v>-2.9090909090908983E-2</v>
      </c>
      <c r="E16" s="22">
        <v>0.6</v>
      </c>
      <c r="F16" s="23">
        <v>0.71199999999999997</v>
      </c>
      <c r="G16" s="24">
        <f t="shared" si="1"/>
        <v>-9.7591888466413257E-2</v>
      </c>
      <c r="H16" s="25" t="s">
        <v>12</v>
      </c>
      <c r="I16" s="59">
        <v>0.71579999999999999</v>
      </c>
      <c r="J16" s="59">
        <v>0.67889999999999995</v>
      </c>
      <c r="K16" s="20"/>
      <c r="L16" s="20"/>
      <c r="M16" s="20"/>
      <c r="N16" s="20"/>
      <c r="O16" s="20"/>
      <c r="P16" s="20"/>
      <c r="Q16" s="20"/>
      <c r="R16" s="20"/>
      <c r="S16" s="29"/>
      <c r="T16" s="20"/>
      <c r="U16" s="20"/>
      <c r="V16" s="20"/>
      <c r="W16" s="29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</row>
    <row r="17" spans="1:54" s="1" customFormat="1" ht="13.8">
      <c r="A17" s="21">
        <v>2017</v>
      </c>
      <c r="B17" s="22">
        <v>0.6</v>
      </c>
      <c r="C17" s="23">
        <v>0.77100000000000002</v>
      </c>
      <c r="D17" s="24">
        <f t="shared" si="0"/>
        <v>-3.745318352059928E-2</v>
      </c>
      <c r="E17" s="22">
        <v>0.6</v>
      </c>
      <c r="F17" s="23">
        <v>0.73</v>
      </c>
      <c r="G17" s="24">
        <f t="shared" si="1"/>
        <v>2.5280898876404518E-2</v>
      </c>
      <c r="H17" s="25" t="s">
        <v>12</v>
      </c>
      <c r="I17" s="59">
        <v>0.75170000000000003</v>
      </c>
      <c r="J17" s="59">
        <v>0.71889999999999998</v>
      </c>
      <c r="K17" s="2"/>
      <c r="L17" s="2"/>
      <c r="M17" s="2"/>
      <c r="N17" s="2"/>
      <c r="O17" s="2"/>
      <c r="P17" s="2"/>
      <c r="Q17" s="2"/>
      <c r="R17" s="2"/>
      <c r="S17" s="26"/>
      <c r="T17" s="20"/>
      <c r="U17" s="2"/>
      <c r="V17" s="2"/>
      <c r="W17" s="26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4" ht="14.4" thickBot="1">
      <c r="A18" s="21">
        <v>2018</v>
      </c>
      <c r="B18" s="61">
        <v>0.6</v>
      </c>
      <c r="C18" s="62">
        <v>0.85450000000000004</v>
      </c>
      <c r="D18" s="63">
        <f t="shared" si="0"/>
        <v>0.10830090791180287</v>
      </c>
      <c r="E18" s="61">
        <v>0.6</v>
      </c>
      <c r="F18" s="62">
        <v>0.7893</v>
      </c>
      <c r="G18" s="63">
        <f t="shared" si="1"/>
        <v>8.1232876712328789E-2</v>
      </c>
      <c r="H18" s="25" t="s">
        <v>12</v>
      </c>
      <c r="I18" s="59">
        <v>0.75929999999999997</v>
      </c>
      <c r="J18" s="59">
        <v>0.71540000000000004</v>
      </c>
      <c r="T18" s="31"/>
      <c r="U18" s="32"/>
      <c r="X18" s="31"/>
      <c r="Y18" s="32"/>
    </row>
    <row r="19" spans="1:54" s="60" customFormat="1" ht="14.4" thickBot="1">
      <c r="A19" s="21">
        <v>2019</v>
      </c>
      <c r="B19" s="68">
        <v>0.6</v>
      </c>
      <c r="C19" s="69">
        <v>0.85360000000000003</v>
      </c>
      <c r="D19" s="70">
        <f t="shared" si="0"/>
        <v>-1.0532475131656079E-3</v>
      </c>
      <c r="E19" s="71">
        <v>0.6</v>
      </c>
      <c r="F19" s="69">
        <v>0.82130000000000003</v>
      </c>
      <c r="G19" s="70">
        <f t="shared" si="1"/>
        <v>4.0542252628911729E-2</v>
      </c>
      <c r="H19" s="25" t="s">
        <v>12</v>
      </c>
      <c r="I19" s="59">
        <v>0.73650000000000004</v>
      </c>
      <c r="J19" s="59">
        <v>0.69230000000000003</v>
      </c>
      <c r="K19" s="32"/>
      <c r="L19" s="32"/>
      <c r="M19" s="32"/>
      <c r="N19" s="32"/>
      <c r="O19" s="32"/>
      <c r="P19" s="32"/>
      <c r="Q19" s="32"/>
      <c r="R19" s="32"/>
      <c r="S19" s="32"/>
      <c r="T19" s="31"/>
      <c r="U19" s="32"/>
      <c r="V19" s="32"/>
      <c r="W19" s="32"/>
      <c r="X19" s="31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</row>
    <row r="20" spans="1:54" s="60" customFormat="1" ht="14.4" thickBot="1">
      <c r="A20" s="21">
        <v>2020</v>
      </c>
      <c r="B20" s="68">
        <v>0.6</v>
      </c>
      <c r="C20" s="69">
        <v>0.81520000000000004</v>
      </c>
      <c r="D20" s="70">
        <f>(C20-C19)/C19</f>
        <v>-4.4985941893158375E-2</v>
      </c>
      <c r="E20" s="71">
        <v>0.6</v>
      </c>
      <c r="F20" s="69">
        <v>0.75649999999999995</v>
      </c>
      <c r="G20" s="70">
        <f>(F20-F19)/F19</f>
        <v>-7.8899305978327131E-2</v>
      </c>
      <c r="H20" s="25" t="s">
        <v>12</v>
      </c>
      <c r="I20" s="59">
        <v>0.73740000000000006</v>
      </c>
      <c r="J20" s="59">
        <v>0.70799999999999996</v>
      </c>
      <c r="K20" s="32"/>
      <c r="L20" s="32"/>
      <c r="M20" s="32"/>
      <c r="N20" s="32"/>
      <c r="O20" s="32"/>
      <c r="P20" s="32"/>
      <c r="Q20" s="32"/>
      <c r="R20" s="32"/>
      <c r="S20" s="32"/>
      <c r="T20" s="31"/>
      <c r="U20" s="32"/>
      <c r="V20" s="32"/>
      <c r="W20" s="32"/>
      <c r="X20" s="31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</row>
    <row r="21" spans="1:54" s="60" customFormat="1" ht="14.4" thickBot="1">
      <c r="A21" s="21">
        <v>2021</v>
      </c>
      <c r="B21" s="68">
        <v>0.6</v>
      </c>
      <c r="C21" s="69">
        <v>0.4194</v>
      </c>
      <c r="D21" s="70">
        <f>(C21-C20)/C20</f>
        <v>-0.48552502453385676</v>
      </c>
      <c r="E21" s="71">
        <v>0.6</v>
      </c>
      <c r="F21" s="69">
        <v>0.40339999999999998</v>
      </c>
      <c r="G21" s="70">
        <f>(F21-F20)/F20</f>
        <v>-0.46675479180436219</v>
      </c>
      <c r="H21" s="25" t="s">
        <v>37</v>
      </c>
      <c r="I21" s="59">
        <v>0.48699999999999999</v>
      </c>
      <c r="J21" s="59">
        <v>0.46700000000000003</v>
      </c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</row>
    <row r="22" spans="1:54" ht="14.4" thickBot="1">
      <c r="A22" s="21">
        <v>2022</v>
      </c>
      <c r="B22" s="68">
        <v>0.6</v>
      </c>
      <c r="C22" s="69">
        <v>0.49730000000000002</v>
      </c>
      <c r="D22" s="70">
        <f>(C22-C21)/C21</f>
        <v>0.18574153552694331</v>
      </c>
      <c r="E22" s="71">
        <v>0.6</v>
      </c>
      <c r="F22" s="69">
        <v>0.49049999999999999</v>
      </c>
      <c r="G22" s="70">
        <f>(F22-F21)/F21</f>
        <v>0.21591472483886964</v>
      </c>
      <c r="H22" s="25" t="s">
        <v>37</v>
      </c>
      <c r="I22" s="59">
        <v>0.50949999999999995</v>
      </c>
      <c r="J22" s="59">
        <v>0.51470000000000005</v>
      </c>
      <c r="T22" s="33"/>
      <c r="X22" s="33"/>
    </row>
    <row r="23" spans="1:54" s="60" customFormat="1" ht="14.4" thickBot="1">
      <c r="A23" s="27">
        <v>2023</v>
      </c>
      <c r="B23" s="64">
        <v>0.6</v>
      </c>
      <c r="C23" s="65">
        <v>0.54549999999999998</v>
      </c>
      <c r="D23" s="66">
        <f>(C23-C22)/C22</f>
        <v>9.6923386285944019E-2</v>
      </c>
      <c r="E23" s="67">
        <v>0.6</v>
      </c>
      <c r="F23" s="65">
        <v>0.51090000000000002</v>
      </c>
      <c r="G23" s="66">
        <f>(F23-F22)/F22</f>
        <v>4.159021406727835E-2</v>
      </c>
      <c r="H23" s="28" t="s">
        <v>37</v>
      </c>
      <c r="I23" s="78">
        <v>0.4698</v>
      </c>
      <c r="J23" s="78">
        <v>0.45379999999999998</v>
      </c>
      <c r="K23" s="32"/>
      <c r="L23" s="32"/>
      <c r="M23" s="32"/>
      <c r="N23" s="32"/>
      <c r="O23" s="32"/>
      <c r="P23" s="32"/>
      <c r="Q23" s="32"/>
      <c r="R23" s="32"/>
      <c r="S23" s="32"/>
      <c r="T23" s="31"/>
      <c r="U23" s="32"/>
      <c r="V23" s="32"/>
      <c r="W23" s="32"/>
      <c r="X23" s="31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</row>
    <row r="24" spans="1:54">
      <c r="T24" s="31"/>
      <c r="U24" s="32"/>
      <c r="X24" s="31"/>
      <c r="Y24" s="32"/>
    </row>
    <row r="25" spans="1:54">
      <c r="T25" s="31"/>
      <c r="U25" s="32"/>
      <c r="X25" s="31"/>
      <c r="Y25" s="32"/>
    </row>
    <row r="26" spans="1:54">
      <c r="T26" s="31"/>
      <c r="U26" s="32"/>
      <c r="X26" s="31"/>
      <c r="Y26" s="32"/>
    </row>
    <row r="27" spans="1:54">
      <c r="T27" s="31"/>
      <c r="U27" s="32"/>
      <c r="X27" s="31"/>
      <c r="Y27" s="32"/>
    </row>
    <row r="28" spans="1:54">
      <c r="T28" s="31"/>
      <c r="U28" s="32"/>
      <c r="X28" s="31"/>
      <c r="Y28" s="32"/>
    </row>
    <row r="29" spans="1:54">
      <c r="T29" s="31"/>
      <c r="U29" s="32"/>
      <c r="X29" s="31"/>
      <c r="Y29" s="32"/>
    </row>
    <row r="30" spans="1:54">
      <c r="T30" s="31"/>
      <c r="U30" s="32"/>
      <c r="X30" s="31"/>
      <c r="Y30" s="32"/>
    </row>
    <row r="31" spans="1:54">
      <c r="L31" s="32"/>
      <c r="M31" s="32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38" spans="23:23">
      <c r="W38" s="33"/>
    </row>
    <row r="55" spans="1:44" ht="12" customHeight="1"/>
    <row r="56" spans="1:44" ht="19.05" customHeight="1">
      <c r="A56" s="88" t="s">
        <v>14</v>
      </c>
      <c r="B56" s="88"/>
      <c r="C56" s="88"/>
      <c r="D56" s="88"/>
      <c r="E56" s="88"/>
      <c r="F56" s="88"/>
      <c r="G56" s="88"/>
      <c r="H56" s="89"/>
      <c r="I56" s="89"/>
    </row>
    <row r="57" spans="1:44" ht="12.6" thickBot="1"/>
    <row r="58" spans="1:44" s="7" customFormat="1" ht="14.1" customHeight="1" thickBot="1">
      <c r="B58" s="90">
        <v>2019</v>
      </c>
      <c r="C58" s="91"/>
      <c r="D58" s="90">
        <v>2020</v>
      </c>
      <c r="E58" s="91"/>
      <c r="F58" s="90">
        <v>2021</v>
      </c>
      <c r="G58" s="91"/>
      <c r="H58" s="90">
        <v>2022</v>
      </c>
      <c r="I58" s="91"/>
      <c r="J58" s="90">
        <v>2023</v>
      </c>
      <c r="K58" s="91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</row>
    <row r="59" spans="1:44" s="7" customFormat="1" ht="13.8" thickBot="1">
      <c r="A59" s="56" t="s">
        <v>15</v>
      </c>
      <c r="B59" s="35" t="s">
        <v>16</v>
      </c>
      <c r="C59" s="17" t="s">
        <v>17</v>
      </c>
      <c r="D59" s="35" t="s">
        <v>16</v>
      </c>
      <c r="E59" s="17" t="s">
        <v>17</v>
      </c>
      <c r="F59" s="35" t="s">
        <v>16</v>
      </c>
      <c r="G59" s="17" t="s">
        <v>17</v>
      </c>
      <c r="H59" s="35" t="s">
        <v>16</v>
      </c>
      <c r="I59" s="17" t="s">
        <v>17</v>
      </c>
      <c r="J59" s="35" t="s">
        <v>16</v>
      </c>
      <c r="K59" s="17" t="s">
        <v>17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</row>
    <row r="60" spans="1:44" s="7" customFormat="1" ht="13.2">
      <c r="A60" s="39" t="s">
        <v>18</v>
      </c>
      <c r="B60" s="36">
        <v>1485.22</v>
      </c>
      <c r="C60" s="37">
        <f>B60/B70</f>
        <v>0.85357471264367812</v>
      </c>
      <c r="D60" s="36">
        <v>1089.52</v>
      </c>
      <c r="E60" s="37">
        <f>D60/D70</f>
        <v>0.81520389075944633</v>
      </c>
      <c r="F60" s="36">
        <v>557.14</v>
      </c>
      <c r="G60" s="37">
        <f>F60/F70</f>
        <v>0.41937523522770043</v>
      </c>
      <c r="H60" s="36">
        <v>639.24</v>
      </c>
      <c r="I60" s="37">
        <f>H60/H70</f>
        <v>0.49726954492415404</v>
      </c>
      <c r="J60" s="36">
        <v>696.82</v>
      </c>
      <c r="K60" s="37">
        <v>0.54439062500000002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</row>
    <row r="61" spans="1:44" s="7" customFormat="1" ht="13.2">
      <c r="A61" s="39" t="s">
        <v>24</v>
      </c>
      <c r="B61" s="40">
        <v>23.78</v>
      </c>
      <c r="C61" s="41">
        <f>B61/B70</f>
        <v>1.3666666666666667E-2</v>
      </c>
      <c r="D61" s="40">
        <v>40.47999999999999</v>
      </c>
      <c r="E61" s="41">
        <f>D61/D70</f>
        <v>3.0288065843621391E-2</v>
      </c>
      <c r="F61" s="40">
        <v>14.86</v>
      </c>
      <c r="G61" s="41">
        <f>F61/F70</f>
        <v>1.1185547610086563E-2</v>
      </c>
      <c r="H61" s="40">
        <v>12.76</v>
      </c>
      <c r="I61" s="41">
        <f>H61/H70</f>
        <v>9.9260987942434847E-3</v>
      </c>
      <c r="J61" s="40">
        <v>15.18</v>
      </c>
      <c r="K61" s="41">
        <v>1.1859375E-2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</row>
    <row r="62" spans="1:44" s="7" customFormat="1" ht="13.2">
      <c r="A62" s="39" t="s">
        <v>21</v>
      </c>
      <c r="B62" s="40">
        <v>2</v>
      </c>
      <c r="C62" s="41">
        <f>B62/B70</f>
        <v>1.1494252873563218E-3</v>
      </c>
      <c r="D62" s="40">
        <v>0</v>
      </c>
      <c r="E62" s="41">
        <f>D62/D70</f>
        <v>0</v>
      </c>
      <c r="F62" s="40">
        <v>0</v>
      </c>
      <c r="G62" s="41">
        <f>F62/F70</f>
        <v>0</v>
      </c>
      <c r="H62" s="40">
        <v>0</v>
      </c>
      <c r="I62" s="41">
        <f>H62/H70</f>
        <v>0</v>
      </c>
      <c r="J62" s="40">
        <v>0</v>
      </c>
      <c r="K62" s="41"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</row>
    <row r="63" spans="1:44" s="7" customFormat="1" ht="13.2">
      <c r="A63" s="39" t="s">
        <v>19</v>
      </c>
      <c r="B63" s="40">
        <v>5</v>
      </c>
      <c r="C63" s="41">
        <f>B63/B70</f>
        <v>2.8735632183908046E-3</v>
      </c>
      <c r="D63" s="40">
        <v>0</v>
      </c>
      <c r="E63" s="41">
        <f>D63/D70</f>
        <v>0</v>
      </c>
      <c r="F63" s="40">
        <v>1</v>
      </c>
      <c r="G63" s="41">
        <f>F63/F70</f>
        <v>7.5272864132480243E-4</v>
      </c>
      <c r="H63" s="40">
        <v>0</v>
      </c>
      <c r="I63" s="41">
        <f>H63/H70</f>
        <v>0</v>
      </c>
      <c r="J63" s="40">
        <v>0</v>
      </c>
      <c r="K63" s="41">
        <v>0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</row>
    <row r="64" spans="1:44" s="7" customFormat="1" ht="13.2">
      <c r="A64" s="39" t="s">
        <v>20</v>
      </c>
      <c r="B64" s="40">
        <v>82</v>
      </c>
      <c r="C64" s="41">
        <f>B64/B70</f>
        <v>4.7126436781609195E-2</v>
      </c>
      <c r="D64" s="40">
        <v>102</v>
      </c>
      <c r="E64" s="41">
        <f>D64/D70</f>
        <v>7.6318742985409652E-2</v>
      </c>
      <c r="F64" s="40">
        <v>12</v>
      </c>
      <c r="G64" s="41">
        <f>F64/F70</f>
        <v>9.0327436958976288E-3</v>
      </c>
      <c r="H64" s="40">
        <v>14</v>
      </c>
      <c r="I64" s="41">
        <f>H64/H70</f>
        <v>1.0890704006223259E-2</v>
      </c>
      <c r="J64" s="40">
        <v>53</v>
      </c>
      <c r="K64" s="41">
        <v>4.1406249999999999E-2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</row>
    <row r="65" spans="1:54" s="7" customFormat="1" ht="12.75" customHeight="1">
      <c r="A65" s="42" t="s">
        <v>25</v>
      </c>
      <c r="B65" s="40">
        <v>69</v>
      </c>
      <c r="C65" s="41">
        <f>B65/B70</f>
        <v>3.9655172413793106E-2</v>
      </c>
      <c r="D65" s="40">
        <v>56.5</v>
      </c>
      <c r="E65" s="41">
        <f>D65/D70</f>
        <v>4.2274597830153388E-2</v>
      </c>
      <c r="F65" s="40">
        <v>49.5</v>
      </c>
      <c r="G65" s="41">
        <f>F65/F70</f>
        <v>3.7260067745577719E-2</v>
      </c>
      <c r="H65" s="40">
        <v>50.5</v>
      </c>
      <c r="I65" s="41">
        <f>H65/H70</f>
        <v>3.9284325165305327E-2</v>
      </c>
      <c r="J65" s="40">
        <v>57</v>
      </c>
      <c r="K65" s="41">
        <v>4.4531250000000001E-2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</row>
    <row r="66" spans="1:54" s="7" customFormat="1" ht="13.2">
      <c r="A66" s="39" t="s">
        <v>28</v>
      </c>
      <c r="B66" s="40">
        <v>0</v>
      </c>
      <c r="C66" s="41">
        <f>B66/B70</f>
        <v>0</v>
      </c>
      <c r="D66" s="40">
        <v>0</v>
      </c>
      <c r="E66" s="41">
        <f>D66/D70</f>
        <v>0</v>
      </c>
      <c r="F66" s="40">
        <v>0</v>
      </c>
      <c r="G66" s="41">
        <f>F66/F70</f>
        <v>0</v>
      </c>
      <c r="H66" s="40">
        <v>0</v>
      </c>
      <c r="I66" s="41">
        <f>H66/H70</f>
        <v>0</v>
      </c>
      <c r="J66" s="40">
        <v>0</v>
      </c>
      <c r="K66" s="41"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</row>
    <row r="67" spans="1:54" s="7" customFormat="1" ht="13.2">
      <c r="A67" s="39" t="s">
        <v>27</v>
      </c>
      <c r="B67" s="40">
        <v>60</v>
      </c>
      <c r="C67" s="41">
        <f>B67/B70</f>
        <v>3.4482758620689655E-2</v>
      </c>
      <c r="D67" s="40">
        <v>44</v>
      </c>
      <c r="E67" s="41">
        <f>D67/D70</f>
        <v>3.292181069958848E-2</v>
      </c>
      <c r="F67" s="40">
        <v>694</v>
      </c>
      <c r="G67" s="41">
        <f>F67/F70</f>
        <v>0.52239367707941287</v>
      </c>
      <c r="H67" s="40">
        <v>569</v>
      </c>
      <c r="I67" s="41">
        <f>H67/H70</f>
        <v>0.44262932711007391</v>
      </c>
      <c r="J67" s="40">
        <v>458</v>
      </c>
      <c r="K67" s="41">
        <v>0.35781249999999998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</row>
    <row r="68" spans="1:54" s="7" customFormat="1" ht="13.2">
      <c r="A68" s="39" t="s">
        <v>23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</row>
    <row r="69" spans="1:54" s="7" customFormat="1" ht="13.2">
      <c r="A69" s="39" t="s">
        <v>22</v>
      </c>
      <c r="B69" s="40">
        <v>13</v>
      </c>
      <c r="C69" s="41">
        <f>B69/B70</f>
        <v>7.4712643678160919E-3</v>
      </c>
      <c r="D69" s="40">
        <v>4</v>
      </c>
      <c r="E69" s="41">
        <f>D69/D70</f>
        <v>2.9928918817807705E-3</v>
      </c>
      <c r="F69" s="40">
        <v>0</v>
      </c>
      <c r="G69" s="41">
        <f>F69/F70</f>
        <v>0</v>
      </c>
      <c r="H69" s="40">
        <v>0</v>
      </c>
      <c r="I69" s="41">
        <f>H69/H70</f>
        <v>0</v>
      </c>
      <c r="J69" s="40">
        <v>0</v>
      </c>
      <c r="K69" s="41"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</row>
    <row r="70" spans="1:54" s="7" customFormat="1" ht="13.8" thickBot="1">
      <c r="A70" s="39" t="s">
        <v>26</v>
      </c>
      <c r="B70" s="57">
        <f t="shared" ref="B70:I70" si="2">SUM(B60:B69)</f>
        <v>1740</v>
      </c>
      <c r="C70" s="58">
        <f t="shared" si="2"/>
        <v>1</v>
      </c>
      <c r="D70" s="57">
        <f t="shared" si="2"/>
        <v>1336.5</v>
      </c>
      <c r="E70" s="58">
        <f t="shared" si="2"/>
        <v>1</v>
      </c>
      <c r="F70" s="57">
        <f t="shared" si="2"/>
        <v>1328.5</v>
      </c>
      <c r="G70" s="58">
        <f t="shared" si="2"/>
        <v>1</v>
      </c>
      <c r="H70" s="57">
        <f t="shared" si="2"/>
        <v>1285.5</v>
      </c>
      <c r="I70" s="58">
        <f t="shared" si="2"/>
        <v>1</v>
      </c>
      <c r="J70" s="57">
        <v>1280</v>
      </c>
      <c r="K70" s="58"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</row>
    <row r="71" spans="1:54" s="7" customFormat="1" ht="13.2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</row>
    <row r="72" spans="1:54" s="7" customFormat="1" ht="13.2">
      <c r="A72" s="43"/>
      <c r="B72" s="44"/>
      <c r="C72" s="45"/>
      <c r="D72" s="46"/>
      <c r="E72" s="38"/>
      <c r="F72" s="46"/>
      <c r="G72" s="38"/>
      <c r="H72" s="38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</row>
    <row r="73" spans="1:54" s="7" customFormat="1" ht="13.2">
      <c r="A73" s="43"/>
      <c r="B73" s="44"/>
      <c r="C73" s="45"/>
      <c r="D73" s="46"/>
      <c r="E73" s="38"/>
      <c r="F73" s="46"/>
      <c r="G73" s="38"/>
      <c r="H73" s="38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</row>
    <row r="74" spans="1:54" s="7" customFormat="1" ht="13.2">
      <c r="A74" s="43"/>
      <c r="B74" s="44"/>
      <c r="C74" s="45"/>
      <c r="D74" s="46"/>
      <c r="E74" s="38"/>
      <c r="F74" s="46"/>
      <c r="G74" s="38"/>
      <c r="H74" s="38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</row>
    <row r="75" spans="1:54" s="7" customFormat="1" ht="13.2">
      <c r="A75" s="43"/>
      <c r="B75" s="44"/>
      <c r="C75" s="45"/>
      <c r="D75" s="46"/>
      <c r="E75" s="38"/>
      <c r="F75" s="46"/>
      <c r="G75" s="38"/>
      <c r="H75" s="38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</row>
    <row r="76" spans="1:54" s="7" customFormat="1" ht="13.2">
      <c r="A76" s="43"/>
      <c r="B76" s="44"/>
      <c r="C76" s="45"/>
      <c r="D76" s="46"/>
      <c r="E76" s="38"/>
      <c r="F76" s="46"/>
      <c r="G76" s="38"/>
      <c r="H76" s="38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</row>
    <row r="90" spans="1:49" ht="41.1" customHeight="1">
      <c r="A90" s="47"/>
      <c r="B90" s="80" t="s">
        <v>29</v>
      </c>
      <c r="C90" s="80"/>
      <c r="D90" s="80"/>
      <c r="E90" s="80"/>
      <c r="F90" s="80"/>
      <c r="G90" s="47"/>
      <c r="H90" s="48"/>
      <c r="I90" s="48"/>
    </row>
    <row r="91" spans="1:49" ht="12.6" thickBot="1"/>
    <row r="92" spans="1:49" s="7" customFormat="1" ht="13.8" thickBot="1">
      <c r="D92" s="49">
        <v>2019</v>
      </c>
      <c r="E92" s="49">
        <v>2020</v>
      </c>
      <c r="F92" s="49">
        <v>2021</v>
      </c>
      <c r="G92" s="49">
        <v>2022</v>
      </c>
      <c r="H92" s="49">
        <v>2023</v>
      </c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</row>
    <row r="93" spans="1:49" s="7" customFormat="1" ht="13.2">
      <c r="B93" s="39" t="s">
        <v>24</v>
      </c>
      <c r="C93" s="50"/>
      <c r="D93" s="79">
        <v>58</v>
      </c>
      <c r="E93" s="52">
        <v>42</v>
      </c>
      <c r="F93" s="52">
        <v>34</v>
      </c>
      <c r="G93" s="52">
        <v>39</v>
      </c>
      <c r="H93" s="52">
        <v>42</v>
      </c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</row>
    <row r="94" spans="1:49" s="7" customFormat="1" ht="13.2">
      <c r="B94" s="39" t="s">
        <v>21</v>
      </c>
      <c r="C94" s="53"/>
      <c r="D94" s="51">
        <v>32</v>
      </c>
      <c r="E94" s="52">
        <v>16</v>
      </c>
      <c r="F94" s="52">
        <v>15</v>
      </c>
      <c r="G94" s="52">
        <v>10</v>
      </c>
      <c r="H94" s="52">
        <v>12</v>
      </c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</row>
    <row r="95" spans="1:49" s="7" customFormat="1" ht="13.2">
      <c r="B95" s="39" t="s">
        <v>38</v>
      </c>
      <c r="C95" s="53"/>
      <c r="D95" s="51">
        <v>41</v>
      </c>
      <c r="E95" s="52">
        <v>30</v>
      </c>
      <c r="F95" s="52">
        <v>22</v>
      </c>
      <c r="G95" s="52">
        <v>10</v>
      </c>
      <c r="H95" s="52">
        <v>25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</row>
    <row r="96" spans="1:49" s="7" customFormat="1" ht="13.2">
      <c r="B96" s="39" t="s">
        <v>20</v>
      </c>
      <c r="C96" s="53"/>
      <c r="D96" s="51">
        <v>61</v>
      </c>
      <c r="E96" s="52">
        <v>44</v>
      </c>
      <c r="F96" s="52">
        <v>29</v>
      </c>
      <c r="G96" s="52">
        <v>22</v>
      </c>
      <c r="H96" s="52">
        <v>29</v>
      </c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</row>
    <row r="97" spans="2:63" s="7" customFormat="1" ht="12.75" customHeight="1">
      <c r="B97" s="42" t="s">
        <v>25</v>
      </c>
      <c r="C97" s="53"/>
      <c r="D97" s="51">
        <v>155</v>
      </c>
      <c r="E97" s="52">
        <v>120</v>
      </c>
      <c r="F97" s="52">
        <v>98</v>
      </c>
      <c r="G97" s="52">
        <v>87</v>
      </c>
      <c r="H97" s="52">
        <v>76</v>
      </c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</row>
    <row r="98" spans="2:63" s="7" customFormat="1" ht="15" customHeight="1">
      <c r="B98" s="39" t="s">
        <v>27</v>
      </c>
      <c r="C98" s="53"/>
      <c r="D98" s="51">
        <v>181</v>
      </c>
      <c r="E98" s="52">
        <v>145</v>
      </c>
      <c r="F98" s="52">
        <v>169</v>
      </c>
      <c r="G98" s="52">
        <v>141</v>
      </c>
      <c r="H98" s="52">
        <v>147</v>
      </c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</row>
    <row r="99" spans="2:63" s="7" customFormat="1" ht="15" customHeight="1">
      <c r="B99" s="39" t="s">
        <v>23</v>
      </c>
      <c r="C99" s="53"/>
      <c r="D99" s="51">
        <v>20</v>
      </c>
      <c r="E99" s="52">
        <v>17</v>
      </c>
      <c r="F99" s="52">
        <v>8</v>
      </c>
      <c r="G99" s="52">
        <v>9</v>
      </c>
      <c r="H99" s="52">
        <v>9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</row>
    <row r="100" spans="2:63" s="7" customFormat="1" ht="13.8" thickBot="1">
      <c r="B100" s="39" t="s">
        <v>22</v>
      </c>
      <c r="C100" s="50"/>
      <c r="D100" s="54">
        <v>9</v>
      </c>
      <c r="E100" s="55">
        <v>6</v>
      </c>
      <c r="F100" s="55">
        <v>5</v>
      </c>
      <c r="G100" s="55">
        <v>3</v>
      </c>
      <c r="H100" s="55">
        <v>3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</row>
    <row r="103" spans="2:63" ht="18.75" customHeight="1">
      <c r="B103" s="80" t="s">
        <v>30</v>
      </c>
      <c r="C103" s="80"/>
      <c r="D103" s="80"/>
      <c r="E103" s="80"/>
      <c r="F103" s="80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72">
        <v>27.81</v>
      </c>
      <c r="D105" s="43" t="s">
        <v>31</v>
      </c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73">
        <v>33.96</v>
      </c>
      <c r="D106" s="43" t="s">
        <v>32</v>
      </c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A11:G11"/>
    <mergeCell ref="B58:C58"/>
    <mergeCell ref="F58:G58"/>
    <mergeCell ref="A2:I2"/>
    <mergeCell ref="A3:I3"/>
    <mergeCell ref="A10:I10"/>
    <mergeCell ref="H58:I58"/>
    <mergeCell ref="B103:F103"/>
    <mergeCell ref="I12:J12"/>
    <mergeCell ref="B12:D12"/>
    <mergeCell ref="E12:G12"/>
    <mergeCell ref="A56:I56"/>
    <mergeCell ref="D58:E58"/>
    <mergeCell ref="B90:F90"/>
    <mergeCell ref="J58:K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G&amp;F</vt:lpstr>
      <vt:lpstr>'G&amp;F'!Print_Area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2010-09-08T16:10:35Z</cp:lastPrinted>
  <dcterms:created xsi:type="dcterms:W3CDTF">1999-06-08T15:24:14Z</dcterms:created>
  <dcterms:modified xsi:type="dcterms:W3CDTF">2023-07-13T19:38:31Z</dcterms:modified>
</cp:coreProperties>
</file>