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Behavioral Health" sheetId="1" r:id="rId1"/>
  </sheets>
  <definedNames>
    <definedName name="_xlnm.Print_Area" localSheetId="0">'Behavioral Health'!$A$1:$I$107</definedName>
  </definedNames>
  <calcPr fullCalcOnLoad="1"/>
</workbook>
</file>

<file path=xl/sharedStrings.xml><?xml version="1.0" encoding="utf-8"?>
<sst xmlns="http://schemas.openxmlformats.org/spreadsheetml/2006/main" count="66" uniqueCount="37">
  <si>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</si>
  <si>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</si>
  <si>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</si>
  <si>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</si>
  <si>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</si>
  <si>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</si>
  <si>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</si>
  <si>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</si>
  <si>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</si>
  <si>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</si>
  <si>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</si>
  <si>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</si>
  <si>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</si>
  <si>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</si>
  <si>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</si>
  <si>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</si>
  <si>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</si>
  <si>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</si>
  <si>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</si>
  <si>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</si>
  <si>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</si>
  <si>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</si>
  <si>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</si>
  <si>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</si>
  <si>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</si>
  <si>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</si>
  <si>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</si>
  <si>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</si>
  <si>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</si>
  <si>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</si>
  <si>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</si>
  <si>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</si>
  <si>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</si>
  <si>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</si>
  <si>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</si>
  <si>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</si>
  <si>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>Behavioral Health Examiners — Capitol Mall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</si>
</sst>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6" xfId="59" applyNumberFormat="1" applyFont="1" applyBorder="1" applyAlignment="1">
      <alignment/>
    </xf>
    <xf numFmtId="1" fontId="18" fillId="0" borderId="27" xfId="42" applyNumberFormat="1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59" applyNumberFormat="1" applyFont="1" applyBorder="1" applyAlignment="1">
      <alignment/>
    </xf>
    <xf numFmtId="1" fontId="18" fillId="0" borderId="30" xfId="42" applyNumberFormat="1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31" xfId="59" applyNumberFormat="1" applyFont="1" applyBorder="1" applyAlignment="1">
      <alignment horizontal="center"/>
    </xf>
    <xf numFmtId="167" fontId="19" fillId="0" borderId="32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167" fontId="19" fillId="0" borderId="33" xfId="59" applyNumberFormat="1" applyFont="1" applyBorder="1" applyAlignment="1">
      <alignment horizontal="center"/>
    </xf>
    <xf numFmtId="167" fontId="19" fillId="0" borderId="0" xfId="59" applyNumberFormat="1" applyFont="1" applyAlignment="1">
      <alignment horizontal="center"/>
    </xf>
    <xf numFmtId="0" fontId="4" fillId="0" borderId="34" xfId="0" applyFont="1" applyBorder="1" applyAlignment="1">
      <alignment horizontal="center"/>
    </xf>
    <xf numFmtId="9" fontId="4" fillId="0" borderId="35" xfId="59" applyFont="1" applyBorder="1" applyAlignment="1">
      <alignment/>
    </xf>
    <xf numFmtId="0" fontId="19" fillId="0" borderId="32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9" fillId="0" borderId="42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9" fontId="4" fillId="0" borderId="30" xfId="0" applyNumberFormat="1" applyFont="1" applyBorder="1" applyAlignment="1">
      <alignment horizontal="right" vertical="top"/>
    </xf>
    <xf numFmtId="9" fontId="19" fillId="0" borderId="30" xfId="0" applyNumberFormat="1" applyFont="1" applyBorder="1" applyAlignment="1">
      <alignment horizontal="right" vertical="top"/>
    </xf>
    <xf numFmtId="0" fontId="4" fillId="0" borderId="32" xfId="0" applyFont="1" applyBorder="1" applyAlignment="1">
      <alignment horizontal="center"/>
    </xf>
    <xf numFmtId="167" fontId="4" fillId="0" borderId="32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33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167" fontId="18" fillId="0" borderId="43" xfId="59" applyNumberFormat="1" applyFont="1" applyBorder="1" applyAlignment="1">
      <alignment/>
    </xf>
    <xf numFmtId="0" fontId="18" fillId="0" borderId="38" xfId="0" applyFont="1" applyBorder="1" applyAlignment="1">
      <alignment horizontal="center"/>
    </xf>
    <xf numFmtId="3" fontId="18" fillId="0" borderId="14" xfId="0" applyNumberFormat="1" applyFont="1" applyBorder="1" applyAlignment="1">
      <alignment/>
    </xf>
    <xf numFmtId="3" fontId="18" fillId="0" borderId="24" xfId="42" applyNumberFormat="1" applyFont="1" applyBorder="1" applyAlignment="1">
      <alignment/>
    </xf>
    <xf numFmtId="167" fontId="18" fillId="0" borderId="24" xfId="59" applyNumberFormat="1" applyFont="1" applyBorder="1" applyAlignment="1">
      <alignment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23" fillId="0" borderId="45" xfId="0" applyFont="1" applyBorder="1" applyAlignment="1">
      <alignment/>
    </xf>
    <xf numFmtId="0" fontId="23" fillId="0" borderId="44" xfId="0" applyFont="1" applyBorder="1" applyAlignment="1">
      <alignment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75"/>
          <c:w val="0.9365"/>
          <c:h val="0.739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'Behavioral Health'!$B$58:$C$58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Health'!$C$61:$C$69</c:f>
              <c:numCache/>
            </c:numRef>
          </c:val>
        </c:ser>
        <c:ser>
          <c:idx val="1"/>
          <c:order val="1"/>
          <c:tx>
            <c:strRef>
              <c:f>'Behavioral Health'!$D$58:$E$58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Health'!$E$61:$E$69</c:f>
              <c:numCache/>
            </c:numRef>
          </c:val>
        </c:ser>
        <c:ser>
          <c:idx val="0"/>
          <c:order val="2"/>
          <c:tx>
            <c:strRef>
              <c:f>'Behavioral Health'!$F$58:$G$58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Health'!$G$61:$G$69</c:f>
              <c:numCache/>
            </c:numRef>
          </c:val>
        </c:ser>
        <c:ser>
          <c:idx val="2"/>
          <c:order val="3"/>
          <c:tx>
            <c:strRef>
              <c:f>'Behavioral Health'!$H$58:$I$58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Health'!$I$61:$I$69</c:f>
              <c:numCache/>
            </c:numRef>
          </c:val>
        </c:ser>
        <c:ser>
          <c:idx val="5"/>
          <c:order val="4"/>
          <c:tx>
            <c:strRef>
              <c:f>'Behavioral Health'!$J$58:$K$58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Health'!$K$61:$K$69</c:f>
              <c:numCache/>
            </c:numRef>
          </c:val>
        </c:ser>
        <c:axId val="13143789"/>
        <c:axId val="51185238"/>
      </c:barChart>
      <c:catAx>
        <c:axId val="1314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85238"/>
        <c:crosses val="autoZero"/>
        <c:auto val="1"/>
        <c:lblOffset val="100"/>
        <c:tickLblSkip val="1"/>
        <c:noMultiLvlLbl val="0"/>
      </c:catAx>
      <c:valAx>
        <c:axId val="51185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143789"/>
        <c:crossesAt val="1"/>
        <c:crossBetween val="between"/>
        <c:dispUnits/>
        <c:majorUnit val="0.04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9"/>
          <c:y val="0.9505"/>
          <c:w val="0.6672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21125"/>
          <c:w val="0.945"/>
          <c:h val="0.623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'Behavioral Health'!$A$14:$A$23</c:f>
              <c:numCache/>
            </c:numRef>
          </c:cat>
          <c:val>
            <c:numRef>
              <c:f>'Behavioral Health'!$C$14:$C$23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Health'!$I$14:$I$23</c:f>
              <c:numCache/>
            </c:numRef>
          </c:val>
          <c:smooth val="0"/>
        </c:ser>
        <c:marker val="1"/>
        <c:axId val="58013959"/>
        <c:axId val="52363584"/>
      </c:lineChart>
      <c:catAx>
        <c:axId val="5801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363584"/>
        <c:crosses val="autoZero"/>
        <c:auto val="1"/>
        <c:lblOffset val="100"/>
        <c:tickLblSkip val="1"/>
        <c:noMultiLvlLbl val="0"/>
      </c:catAx>
      <c:valAx>
        <c:axId val="5236358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01395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9"/>
          <c:y val="0.88575"/>
          <c:w val="0.670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28125"/>
          <c:w val="0.94075"/>
          <c:h val="0.56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'Behavioral Health'!$A$14:$A$23</c:f>
              <c:numCache/>
            </c:numRef>
          </c:cat>
          <c:val>
            <c:numRef>
              <c:f>'Behavioral Health'!$F$14:$F$23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Health'!$J$14:$J$23</c:f>
              <c:numCache/>
            </c:numRef>
          </c:val>
          <c:smooth val="0"/>
        </c:ser>
        <c:marker val="1"/>
        <c:axId val="1510209"/>
        <c:axId val="13591882"/>
      </c:lineChart>
      <c:catAx>
        <c:axId val="151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91882"/>
        <c:crosses val="autoZero"/>
        <c:auto val="1"/>
        <c:lblOffset val="100"/>
        <c:tickLblSkip val="1"/>
        <c:noMultiLvlLbl val="0"/>
      </c:catAx>
      <c:valAx>
        <c:axId val="1359188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020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875"/>
          <c:y val="0.87875"/>
          <c:w val="0.62"/>
          <c:h val="0.1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0.49125</cdr:y>
    </cdr:from>
    <cdr:to>
      <cdr:x>0.9805</cdr:x>
      <cdr:y>0.6785</cdr:y>
    </cdr:to>
    <cdr:sp>
      <cdr:nvSpPr>
        <cdr:cNvPr id="1" name="AutoShape 10"/>
        <cdr:cNvSpPr>
          <a:spLocks/>
        </cdr:cNvSpPr>
      </cdr:nvSpPr>
      <cdr:spPr>
        <a:xfrm>
          <a:off x="6800850" y="1266825"/>
          <a:ext cx="457200" cy="4857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0.59625</cdr:x>
      <cdr:y>0.347</cdr:y>
    </cdr:from>
    <cdr:to>
      <cdr:x>0.62375</cdr:x>
      <cdr:y>0.26475</cdr:y>
    </cdr:to>
    <cdr:sp>
      <cdr:nvSpPr>
        <cdr:cNvPr id="1" name="AutoShape 14"/>
        <cdr:cNvSpPr>
          <a:spLocks/>
        </cdr:cNvSpPr>
      </cdr:nvSpPr>
      <cdr:spPr>
        <a:xfrm>
          <a:off x="3524250" y="714375"/>
          <a:ext cx="161925" cy="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0.6025</cdr:x>
      <cdr:y>0.3635</cdr:y>
    </cdr:from>
    <cdr:to>
      <cdr:x>0.633</cdr:x>
      <cdr:y>0.247</cdr:y>
    </cdr:to>
    <cdr:sp>
      <cdr:nvSpPr>
        <cdr:cNvPr id="1" name="AutoShape 1032"/>
        <cdr:cNvSpPr>
          <a:spLocks/>
        </cdr:cNvSpPr>
      </cdr:nvSpPr>
      <cdr:spPr>
        <a:xfrm>
          <a:off x="3562350" y="828675"/>
          <a:ext cx="180975" cy="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371475</xdr:colOff>
      <xdr:row>87</xdr:row>
      <xdr:rowOff>114300</xdr:rowOff>
    </xdr:to>
    <xdr:graphicFrame>
      <xdr:nvGraphicFramePr>
        <xdr:cNvPr id="1" name="Chart 1"/>
        <xdr:cNvGraphicFramePr/>
      </xdr:nvGraphicFramePr>
      <xdr:xfrm>
        <a:off x="0" y="12030075"/>
        <a:ext cx="74009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24</xdr:row>
      <xdr:rowOff>0</xdr:rowOff>
    </xdr:from>
    <xdr:to>
      <xdr:col>6</xdr:col>
      <xdr:colOff>647700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4775" y="4600575"/>
        <a:ext cx="59245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15"/>
        <xdr:cNvGraphicFramePr/>
      </xdr:nvGraphicFramePr>
      <xdr:xfrm>
        <a:off x="28575" y="67437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371475</xdr:colOff>
      <xdr:row>24</xdr:row>
      <xdr:rowOff>114300</xdr:rowOff>
    </xdr:from>
    <xdr:to>
      <xdr:col>9</xdr:col>
      <xdr:colOff>304800</xdr:colOff>
      <xdr:row>28</xdr:row>
      <xdr:rowOff>57150</xdr:rowOff>
    </xdr:to>
    <xdr:sp>
      <xdr:nvSpPr>
        <xdr:cNvPr id="5" name="AutoShape 40"/>
        <xdr:cNvSpPr>
          <a:spLocks/>
        </xdr:cNvSpPr>
      </xdr:nvSpPr>
      <xdr:spPr>
        <a:xfrm>
          <a:off x="6619875" y="4714875"/>
          <a:ext cx="1676400" cy="552450"/>
        </a:xfrm>
        <a:prstGeom prst="borderCallout1">
          <a:avLst>
            <a:gd name="adj1" fmla="val -227074"/>
            <a:gd name="adj2" fmla="val -52259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9525</xdr:colOff>
      <xdr:row>37</xdr:row>
      <xdr:rowOff>38100</xdr:rowOff>
    </xdr:from>
    <xdr:to>
      <xdr:col>9</xdr:col>
      <xdr:colOff>161925</xdr:colOff>
      <xdr:row>41</xdr:row>
      <xdr:rowOff>66675</xdr:rowOff>
    </xdr:to>
    <xdr:sp>
      <xdr:nvSpPr>
        <xdr:cNvPr id="6" name="AutoShape 41"/>
        <xdr:cNvSpPr>
          <a:spLocks/>
        </xdr:cNvSpPr>
      </xdr:nvSpPr>
      <xdr:spPr>
        <a:xfrm>
          <a:off x="6257925" y="6619875"/>
          <a:ext cx="1895475" cy="638175"/>
        </a:xfrm>
        <a:prstGeom prst="borderCallout1">
          <a:avLst>
            <a:gd name="adj1" fmla="val -212111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973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86</xdr:row>
      <xdr:rowOff>76200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85725" y="144208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973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4152900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4152900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114300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8154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4152900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4152900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1">
      <selection activeCell="P9" sqref="P9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25390625" style="3" customWidth="1"/>
    <col min="9" max="9" width="12.625" style="3" customWidth="1"/>
    <col min="10" max="10" width="12.75390625" style="4" customWidth="1"/>
    <col min="11" max="11" width="10.875" style="4" customWidth="1"/>
    <col min="12" max="13" width="11.375" style="4" customWidth="1"/>
    <col min="14" max="54" width="5.25390625" style="4" customWidth="1"/>
    <col min="55" max="66" width="5.25390625" style="3" customWidth="1"/>
    <col min="67" max="16384" width="11.375" style="3" customWidth="1"/>
  </cols>
  <sheetData>
    <row r="1" ht="15" customHeight="1"/>
    <row r="2" spans="1:10" ht="22.5">
      <c r="A2" s="92" t="s">
        <v>36</v>
      </c>
      <c r="B2" s="92"/>
      <c r="C2" s="92"/>
      <c r="D2" s="92"/>
      <c r="E2" s="92"/>
      <c r="F2" s="92"/>
      <c r="G2" s="92"/>
      <c r="H2" s="89"/>
      <c r="I2" s="89"/>
      <c r="J2" s="5"/>
    </row>
    <row r="3" spans="1:10" ht="15.75" customHeight="1">
      <c r="A3" s="93" t="s">
        <v>35</v>
      </c>
      <c r="B3" s="93"/>
      <c r="C3" s="93"/>
      <c r="D3" s="93"/>
      <c r="E3" s="93"/>
      <c r="F3" s="93"/>
      <c r="G3" s="93"/>
      <c r="H3" s="89"/>
      <c r="I3" s="89"/>
      <c r="J3" s="5"/>
    </row>
    <row r="4" ht="6.75" customHeight="1">
      <c r="F4" s="6"/>
    </row>
    <row r="5" ht="13.5" thickBot="1">
      <c r="F5" s="6"/>
    </row>
    <row r="6" spans="1:52" s="1" customFormat="1" ht="15.75" thickBot="1">
      <c r="A6" s="7" t="s">
        <v>14</v>
      </c>
      <c r="B6" s="8">
        <v>2012</v>
      </c>
      <c r="C6" s="8">
        <v>2013</v>
      </c>
      <c r="D6" s="8" t="s">
        <v>34</v>
      </c>
      <c r="E6" s="8">
        <v>2016</v>
      </c>
      <c r="F6" s="8">
        <v>2017</v>
      </c>
      <c r="G6" s="8">
        <v>2018</v>
      </c>
      <c r="H6" s="61">
        <v>2019</v>
      </c>
      <c r="I6" s="72">
        <v>2020</v>
      </c>
      <c r="J6" s="72">
        <v>2021</v>
      </c>
      <c r="K6" s="71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1" customFormat="1" ht="15.75" thickBot="1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62">
        <v>1</v>
      </c>
      <c r="I7" s="73">
        <v>0.93</v>
      </c>
      <c r="J7" s="73">
        <v>1</v>
      </c>
      <c r="K7" s="74">
        <v>0.9412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4:54" ht="15" customHeight="1">
      <c r="D8" s="11" t="s">
        <v>33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ht="15" customHeight="1"/>
    <row r="10" spans="1:9" ht="18.75">
      <c r="A10" s="94" t="s">
        <v>26</v>
      </c>
      <c r="B10" s="94"/>
      <c r="C10" s="94"/>
      <c r="D10" s="94"/>
      <c r="E10" s="94"/>
      <c r="F10" s="94"/>
      <c r="G10" s="94"/>
      <c r="H10" s="95"/>
      <c r="I10" s="95"/>
    </row>
    <row r="11" spans="1:8" ht="12" customHeight="1" thickBot="1">
      <c r="A11" s="102"/>
      <c r="B11" s="102"/>
      <c r="C11" s="102"/>
      <c r="D11" s="102"/>
      <c r="E11" s="102"/>
      <c r="F11" s="102"/>
      <c r="G11" s="102"/>
      <c r="H11" s="12"/>
    </row>
    <row r="12" spans="2:53" s="1" customFormat="1" ht="15.75" thickBot="1">
      <c r="B12" s="97" t="s">
        <v>10</v>
      </c>
      <c r="C12" s="98"/>
      <c r="D12" s="99"/>
      <c r="E12" s="97" t="s">
        <v>13</v>
      </c>
      <c r="F12" s="100"/>
      <c r="G12" s="101"/>
      <c r="H12" s="13" t="s">
        <v>21</v>
      </c>
      <c r="I12" s="88" t="s">
        <v>24</v>
      </c>
      <c r="J12" s="8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1">
        <v>2012</v>
      </c>
      <c r="B14" s="22">
        <v>0.6</v>
      </c>
      <c r="C14" s="23">
        <v>0.662</v>
      </c>
      <c r="D14" s="24">
        <v>-0.151</v>
      </c>
      <c r="E14" s="25">
        <v>0.6</v>
      </c>
      <c r="F14" s="23">
        <v>0.666</v>
      </c>
      <c r="G14" s="24">
        <v>-0.221</v>
      </c>
      <c r="H14" s="26" t="s">
        <v>25</v>
      </c>
      <c r="I14" s="53">
        <v>0.6939</v>
      </c>
      <c r="J14" s="53">
        <v>0.6664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1">
        <v>2013</v>
      </c>
      <c r="B15" s="22">
        <v>0.6</v>
      </c>
      <c r="C15" s="23">
        <v>0.836</v>
      </c>
      <c r="D15" s="24">
        <f aca="true" t="shared" si="0" ref="D15:D20">(C15-C14)/C14</f>
        <v>0.2628398791540784</v>
      </c>
      <c r="E15" s="25">
        <v>0.6</v>
      </c>
      <c r="F15" s="23">
        <v>0.848</v>
      </c>
      <c r="G15" s="24">
        <f aca="true" t="shared" si="1" ref="G15:G20">(F15-F14)/F14</f>
        <v>0.27327327327327317</v>
      </c>
      <c r="H15" s="26" t="s">
        <v>25</v>
      </c>
      <c r="I15" s="53">
        <v>0.7081</v>
      </c>
      <c r="J15" s="53">
        <v>0.6741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1">
        <v>2015</v>
      </c>
      <c r="B16" s="22">
        <v>0.6</v>
      </c>
      <c r="C16" s="23">
        <v>0.739</v>
      </c>
      <c r="D16" s="24">
        <f t="shared" si="0"/>
        <v>-0.11602870813397127</v>
      </c>
      <c r="E16" s="25">
        <v>0.6</v>
      </c>
      <c r="F16" s="23">
        <v>0.728</v>
      </c>
      <c r="G16" s="24">
        <f t="shared" si="1"/>
        <v>-0.14150943396226415</v>
      </c>
      <c r="H16" s="26" t="s">
        <v>25</v>
      </c>
      <c r="I16" s="53">
        <v>0.7083</v>
      </c>
      <c r="J16" s="53">
        <v>0.668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29" customFormat="1" ht="15">
      <c r="A17" s="21">
        <v>2016</v>
      </c>
      <c r="B17" s="22">
        <v>0.6</v>
      </c>
      <c r="C17" s="23">
        <v>0.784</v>
      </c>
      <c r="D17" s="24">
        <f t="shared" si="0"/>
        <v>0.060893098782138076</v>
      </c>
      <c r="E17" s="25">
        <v>0.6</v>
      </c>
      <c r="F17" s="23">
        <v>0.795</v>
      </c>
      <c r="G17" s="24">
        <f t="shared" si="1"/>
        <v>0.09203296703296712</v>
      </c>
      <c r="H17" s="26" t="s">
        <v>25</v>
      </c>
      <c r="I17" s="53">
        <v>0.7158</v>
      </c>
      <c r="J17" s="53">
        <v>0.6789</v>
      </c>
      <c r="K17" s="20"/>
      <c r="L17" s="20"/>
      <c r="M17" s="20"/>
      <c r="N17" s="20"/>
      <c r="O17" s="20"/>
      <c r="P17" s="20"/>
      <c r="Q17" s="20"/>
      <c r="R17" s="20"/>
      <c r="S17" s="28"/>
      <c r="T17" s="20"/>
      <c r="U17" s="20"/>
      <c r="V17" s="20"/>
      <c r="W17" s="28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</row>
    <row r="18" spans="1:53" s="1" customFormat="1" ht="15">
      <c r="A18" s="30">
        <v>2017</v>
      </c>
      <c r="B18" s="22">
        <v>0.6</v>
      </c>
      <c r="C18" s="23">
        <v>0.784</v>
      </c>
      <c r="D18" s="24">
        <f t="shared" si="0"/>
        <v>0</v>
      </c>
      <c r="E18" s="25">
        <v>0.6</v>
      </c>
      <c r="F18" s="23">
        <v>0.795</v>
      </c>
      <c r="G18" s="24">
        <f t="shared" si="1"/>
        <v>0</v>
      </c>
      <c r="H18" s="26" t="s">
        <v>25</v>
      </c>
      <c r="I18" s="53">
        <v>0.7517</v>
      </c>
      <c r="J18" s="53">
        <v>0.7189</v>
      </c>
      <c r="K18" s="2"/>
      <c r="L18" s="2"/>
      <c r="M18" s="2"/>
      <c r="N18" s="2"/>
      <c r="O18" s="2"/>
      <c r="P18" s="2"/>
      <c r="Q18" s="2"/>
      <c r="R18" s="2"/>
      <c r="S18" s="27"/>
      <c r="T18" s="20"/>
      <c r="U18" s="2"/>
      <c r="V18" s="2"/>
      <c r="W18" s="27"/>
      <c r="X18" s="20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25" ht="15.75" thickBot="1">
      <c r="A19" s="30">
        <v>2018</v>
      </c>
      <c r="B19" s="22">
        <v>0.6</v>
      </c>
      <c r="C19" s="23">
        <v>0.5714</v>
      </c>
      <c r="D19" s="54">
        <f t="shared" si="0"/>
        <v>-0.2711734693877551</v>
      </c>
      <c r="E19" s="25">
        <v>0.6</v>
      </c>
      <c r="F19" s="23">
        <v>0.6839</v>
      </c>
      <c r="G19" s="54">
        <f t="shared" si="1"/>
        <v>-0.1397484276729561</v>
      </c>
      <c r="H19" s="26" t="s">
        <v>25</v>
      </c>
      <c r="I19" s="53">
        <v>0.7593</v>
      </c>
      <c r="J19" s="53">
        <v>0.7154</v>
      </c>
      <c r="T19" s="31"/>
      <c r="U19" s="32"/>
      <c r="X19" s="31"/>
      <c r="Y19" s="32"/>
    </row>
    <row r="20" spans="1:24" ht="15.75" thickBot="1">
      <c r="A20" s="65">
        <v>2019</v>
      </c>
      <c r="B20" s="66">
        <v>0.6</v>
      </c>
      <c r="C20" s="67">
        <v>0.8281</v>
      </c>
      <c r="D20" s="68">
        <f t="shared" si="0"/>
        <v>0.4492474623731185</v>
      </c>
      <c r="E20" s="66">
        <v>0.6</v>
      </c>
      <c r="F20" s="67">
        <v>0.8144</v>
      </c>
      <c r="G20" s="69">
        <f t="shared" si="1"/>
        <v>0.19081737096066687</v>
      </c>
      <c r="H20" s="70" t="s">
        <v>25</v>
      </c>
      <c r="I20" s="53">
        <v>0.7365</v>
      </c>
      <c r="J20" s="53">
        <v>0.6923</v>
      </c>
      <c r="T20" s="33"/>
      <c r="X20" s="33"/>
    </row>
    <row r="21" spans="1:54" s="58" customFormat="1" ht="15.75" thickBot="1">
      <c r="A21" s="75">
        <v>2020</v>
      </c>
      <c r="B21" s="76">
        <v>0.6</v>
      </c>
      <c r="C21" s="77">
        <v>0.8429</v>
      </c>
      <c r="D21" s="78">
        <f>(C21-C20)/C20</f>
        <v>0.017872237652457476</v>
      </c>
      <c r="E21" s="76">
        <v>0.6</v>
      </c>
      <c r="F21" s="77">
        <v>0.8454</v>
      </c>
      <c r="G21" s="79">
        <f>(F21-F20)/F20</f>
        <v>0.038064833005893944</v>
      </c>
      <c r="H21" s="80" t="s">
        <v>25</v>
      </c>
      <c r="I21" s="53">
        <v>0.737</v>
      </c>
      <c r="J21" s="53">
        <v>0.708</v>
      </c>
      <c r="K21" s="32"/>
      <c r="L21" s="32"/>
      <c r="M21" s="32"/>
      <c r="N21" s="32"/>
      <c r="O21" s="32"/>
      <c r="P21" s="32"/>
      <c r="Q21" s="32"/>
      <c r="R21" s="32"/>
      <c r="S21" s="32"/>
      <c r="T21" s="31"/>
      <c r="U21" s="32"/>
      <c r="V21" s="32"/>
      <c r="W21" s="32"/>
      <c r="X21" s="31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1:54" s="58" customFormat="1" ht="15.75" thickBot="1">
      <c r="A22" s="75">
        <v>2021</v>
      </c>
      <c r="B22" s="76">
        <v>0.6</v>
      </c>
      <c r="C22" s="77">
        <v>0.7294</v>
      </c>
      <c r="D22" s="78">
        <f>(C22-C21)/C21</f>
        <v>-0.1346541701269426</v>
      </c>
      <c r="E22" s="76">
        <v>0.6</v>
      </c>
      <c r="F22" s="77">
        <v>0.756</v>
      </c>
      <c r="G22" s="79">
        <f>(F22-F21)/F21</f>
        <v>-0.10574875798438613</v>
      </c>
      <c r="H22" s="80" t="s">
        <v>25</v>
      </c>
      <c r="I22" s="53">
        <v>0.487</v>
      </c>
      <c r="J22" s="53">
        <v>0.467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1:54" s="58" customFormat="1" ht="15" thickBot="1">
      <c r="A23" s="63">
        <v>2022</v>
      </c>
      <c r="B23" s="55">
        <v>0.6</v>
      </c>
      <c r="C23" s="56">
        <v>0.6922</v>
      </c>
      <c r="D23" s="59">
        <f>(C23-C22)/C22</f>
        <v>-0.051000822593912816</v>
      </c>
      <c r="E23" s="55">
        <v>0.6</v>
      </c>
      <c r="F23" s="56">
        <v>0.7395</v>
      </c>
      <c r="G23" s="57">
        <f>(F23-F22)/F22</f>
        <v>-0.021825396825396772</v>
      </c>
      <c r="H23" s="64" t="s">
        <v>25</v>
      </c>
      <c r="I23" s="60">
        <v>0.5095</v>
      </c>
      <c r="J23" s="60">
        <v>0.5147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96" t="s">
        <v>23</v>
      </c>
      <c r="B56" s="96"/>
      <c r="C56" s="96"/>
      <c r="D56" s="96"/>
      <c r="E56" s="96"/>
      <c r="F56" s="96"/>
      <c r="G56" s="96"/>
      <c r="H56" s="95"/>
      <c r="I56" s="95"/>
    </row>
    <row r="57" ht="12.75" thickBot="1"/>
    <row r="58" spans="2:46" s="6" customFormat="1" ht="13.5" customHeight="1" thickBot="1">
      <c r="B58" s="90">
        <v>2018</v>
      </c>
      <c r="C58" s="91"/>
      <c r="D58" s="90">
        <v>2019</v>
      </c>
      <c r="E58" s="91"/>
      <c r="F58" s="90">
        <v>2020</v>
      </c>
      <c r="G58" s="91"/>
      <c r="H58" s="90">
        <v>2021</v>
      </c>
      <c r="I58" s="91"/>
      <c r="J58" s="90">
        <v>2022</v>
      </c>
      <c r="K58" s="91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</row>
    <row r="59" spans="1:46" s="6" customFormat="1" ht="12.75">
      <c r="A59" s="52" t="s">
        <v>7</v>
      </c>
      <c r="B59" s="83" t="s">
        <v>8</v>
      </c>
      <c r="C59" s="81" t="s">
        <v>9</v>
      </c>
      <c r="D59" s="83" t="s">
        <v>8</v>
      </c>
      <c r="E59" s="81" t="s">
        <v>9</v>
      </c>
      <c r="F59" s="83" t="s">
        <v>8</v>
      </c>
      <c r="G59" s="81" t="s">
        <v>9</v>
      </c>
      <c r="H59" s="83" t="s">
        <v>8</v>
      </c>
      <c r="I59" s="81" t="s">
        <v>9</v>
      </c>
      <c r="J59" s="83" t="s">
        <v>8</v>
      </c>
      <c r="K59" s="81" t="s">
        <v>9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</row>
    <row r="60" spans="1:46" s="6" customFormat="1" ht="12.75">
      <c r="A60" s="36" t="s">
        <v>0</v>
      </c>
      <c r="B60" s="85">
        <v>44</v>
      </c>
      <c r="C60" s="86">
        <f>B60/B70</f>
        <v>0.5714285714285714</v>
      </c>
      <c r="D60" s="85">
        <v>53</v>
      </c>
      <c r="E60" s="86">
        <v>0.8281</v>
      </c>
      <c r="F60" s="85">
        <v>59</v>
      </c>
      <c r="G60" s="86">
        <f>F60/F$70</f>
        <v>0.8428571428571429</v>
      </c>
      <c r="H60" s="85">
        <v>62</v>
      </c>
      <c r="I60" s="86">
        <f>H60/H$70</f>
        <v>0.7294117647058823</v>
      </c>
      <c r="J60" s="85">
        <v>54.68</v>
      </c>
      <c r="K60" s="86">
        <f>J60/J$70</f>
        <v>0.6921518987341773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</row>
    <row r="61" spans="1:46" s="6" customFormat="1" ht="12.75">
      <c r="A61" s="36" t="s">
        <v>20</v>
      </c>
      <c r="B61" s="85">
        <v>0</v>
      </c>
      <c r="C61" s="86">
        <f>B61/B70</f>
        <v>0</v>
      </c>
      <c r="D61" s="85">
        <v>0</v>
      </c>
      <c r="E61" s="86">
        <v>0</v>
      </c>
      <c r="F61" s="85">
        <v>0</v>
      </c>
      <c r="G61" s="86">
        <f aca="true" t="shared" si="2" ref="G61:I69">F61/F$70</f>
        <v>0</v>
      </c>
      <c r="H61" s="85">
        <v>0</v>
      </c>
      <c r="I61" s="86">
        <f t="shared" si="2"/>
        <v>0</v>
      </c>
      <c r="J61" s="85">
        <v>2.32</v>
      </c>
      <c r="K61" s="86">
        <f aca="true" t="shared" si="3" ref="K61:K69">J61/J$70</f>
        <v>0.029367088607594936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</row>
    <row r="62" spans="1:46" s="6" customFormat="1" ht="12.75">
      <c r="A62" s="36" t="s">
        <v>3</v>
      </c>
      <c r="B62" s="85">
        <v>0</v>
      </c>
      <c r="C62" s="86">
        <f>B62/B70</f>
        <v>0</v>
      </c>
      <c r="D62" s="85">
        <v>0</v>
      </c>
      <c r="E62" s="86">
        <v>0</v>
      </c>
      <c r="F62" s="85">
        <v>0</v>
      </c>
      <c r="G62" s="86">
        <f t="shared" si="2"/>
        <v>0</v>
      </c>
      <c r="H62" s="85">
        <v>0</v>
      </c>
      <c r="I62" s="86">
        <f t="shared" si="2"/>
        <v>0</v>
      </c>
      <c r="J62" s="85">
        <v>0</v>
      </c>
      <c r="K62" s="86">
        <f t="shared" si="3"/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</row>
    <row r="63" spans="1:46" s="6" customFormat="1" ht="12.75">
      <c r="A63" s="36" t="s">
        <v>1</v>
      </c>
      <c r="B63" s="85">
        <v>5</v>
      </c>
      <c r="C63" s="86">
        <f>B63/B70</f>
        <v>0.06493506493506493</v>
      </c>
      <c r="D63" s="85">
        <v>7</v>
      </c>
      <c r="E63" s="86">
        <v>0.1094</v>
      </c>
      <c r="F63" s="85">
        <v>9</v>
      </c>
      <c r="G63" s="86">
        <f t="shared" si="2"/>
        <v>0.12857142857142856</v>
      </c>
      <c r="H63" s="85">
        <v>4</v>
      </c>
      <c r="I63" s="86">
        <f t="shared" si="2"/>
        <v>0.047058823529411764</v>
      </c>
      <c r="J63" s="85">
        <v>5</v>
      </c>
      <c r="K63" s="86">
        <f t="shared" si="3"/>
        <v>0.06329113924050633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</row>
    <row r="64" spans="1:46" s="6" customFormat="1" ht="12.75">
      <c r="A64" s="36" t="s">
        <v>2</v>
      </c>
      <c r="B64" s="85">
        <v>18</v>
      </c>
      <c r="C64" s="86">
        <f>B64/B70</f>
        <v>0.23376623376623376</v>
      </c>
      <c r="D64" s="85">
        <v>4</v>
      </c>
      <c r="E64" s="86">
        <v>0.0625</v>
      </c>
      <c r="F64" s="85">
        <v>2</v>
      </c>
      <c r="G64" s="86">
        <f t="shared" si="2"/>
        <v>0.02857142857142857</v>
      </c>
      <c r="H64" s="85">
        <v>4</v>
      </c>
      <c r="I64" s="86">
        <f t="shared" si="2"/>
        <v>0.047058823529411764</v>
      </c>
      <c r="J64" s="85">
        <v>9</v>
      </c>
      <c r="K64" s="86">
        <f t="shared" si="3"/>
        <v>0.11392405063291139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</row>
    <row r="65" spans="1:46" s="6" customFormat="1" ht="12.75" customHeight="1">
      <c r="A65" s="37" t="s">
        <v>16</v>
      </c>
      <c r="B65" s="85"/>
      <c r="C65" s="86">
        <f>B65/B70</f>
        <v>0</v>
      </c>
      <c r="D65" s="85">
        <v>0</v>
      </c>
      <c r="E65" s="86">
        <v>0</v>
      </c>
      <c r="F65" s="85">
        <v>0</v>
      </c>
      <c r="G65" s="86">
        <f t="shared" si="2"/>
        <v>0</v>
      </c>
      <c r="H65" s="85">
        <v>0</v>
      </c>
      <c r="I65" s="86">
        <f t="shared" si="2"/>
        <v>0</v>
      </c>
      <c r="J65" s="85">
        <v>1</v>
      </c>
      <c r="K65" s="86">
        <f t="shared" si="3"/>
        <v>0.012658227848101266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</row>
    <row r="66" spans="1:46" s="6" customFormat="1" ht="12.75">
      <c r="A66" s="36" t="s">
        <v>28</v>
      </c>
      <c r="B66" s="85">
        <v>5</v>
      </c>
      <c r="C66" s="86">
        <f>B66/B70</f>
        <v>0.06493506493506493</v>
      </c>
      <c r="D66" s="85">
        <v>0</v>
      </c>
      <c r="E66" s="86">
        <v>0</v>
      </c>
      <c r="F66" s="85">
        <v>0</v>
      </c>
      <c r="G66" s="86">
        <f t="shared" si="2"/>
        <v>0</v>
      </c>
      <c r="H66" s="85">
        <v>0</v>
      </c>
      <c r="I66" s="86">
        <f t="shared" si="2"/>
        <v>0</v>
      </c>
      <c r="J66" s="85">
        <v>0</v>
      </c>
      <c r="K66" s="86">
        <f t="shared" si="3"/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</row>
    <row r="67" spans="1:46" s="6" customFormat="1" ht="12.75">
      <c r="A67" s="36" t="s">
        <v>27</v>
      </c>
      <c r="B67" s="85">
        <v>0</v>
      </c>
      <c r="C67" s="86">
        <f>B67/B70</f>
        <v>0</v>
      </c>
      <c r="D67" s="85">
        <v>0</v>
      </c>
      <c r="E67" s="86">
        <v>0</v>
      </c>
      <c r="F67" s="85">
        <v>0</v>
      </c>
      <c r="G67" s="86">
        <f t="shared" si="2"/>
        <v>0</v>
      </c>
      <c r="H67" s="85">
        <v>15</v>
      </c>
      <c r="I67" s="86">
        <f t="shared" si="2"/>
        <v>0.17647058823529413</v>
      </c>
      <c r="J67" s="85">
        <v>7</v>
      </c>
      <c r="K67" s="86">
        <f t="shared" si="3"/>
        <v>0.08860759493670886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</row>
    <row r="68" spans="1:46" s="6" customFormat="1" ht="12.75">
      <c r="A68" s="36" t="s">
        <v>5</v>
      </c>
      <c r="B68" s="85">
        <v>0</v>
      </c>
      <c r="C68" s="86">
        <f>B68/B70</f>
        <v>0</v>
      </c>
      <c r="D68" s="85">
        <v>0</v>
      </c>
      <c r="E68" s="86">
        <v>0</v>
      </c>
      <c r="F68" s="85">
        <v>0</v>
      </c>
      <c r="G68" s="86">
        <f t="shared" si="2"/>
        <v>0</v>
      </c>
      <c r="H68" s="85">
        <v>0</v>
      </c>
      <c r="I68" s="86">
        <f t="shared" si="2"/>
        <v>0</v>
      </c>
      <c r="J68" s="85">
        <v>0</v>
      </c>
      <c r="K68" s="86">
        <f t="shared" si="3"/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</row>
    <row r="69" spans="1:46" s="6" customFormat="1" ht="12.75">
      <c r="A69" s="36" t="s">
        <v>4</v>
      </c>
      <c r="B69" s="85">
        <v>5</v>
      </c>
      <c r="C69" s="86">
        <f>B69/B70</f>
        <v>0.06493506493506493</v>
      </c>
      <c r="D69" s="85">
        <v>0</v>
      </c>
      <c r="E69" s="86">
        <v>0</v>
      </c>
      <c r="F69" s="85">
        <v>0</v>
      </c>
      <c r="G69" s="86">
        <f t="shared" si="2"/>
        <v>0</v>
      </c>
      <c r="H69" s="85">
        <v>0</v>
      </c>
      <c r="I69" s="86">
        <f t="shared" si="2"/>
        <v>0</v>
      </c>
      <c r="J69" s="85">
        <v>0</v>
      </c>
      <c r="K69" s="86">
        <f t="shared" si="3"/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</row>
    <row r="70" spans="1:46" s="6" customFormat="1" ht="13.5" thickBot="1">
      <c r="A70" s="36" t="s">
        <v>6</v>
      </c>
      <c r="B70" s="84">
        <f>SUM(B60:B69)</f>
        <v>77</v>
      </c>
      <c r="C70" s="82">
        <f>SUM(C60:C69)</f>
        <v>1</v>
      </c>
      <c r="D70" s="84">
        <v>64</v>
      </c>
      <c r="E70" s="82">
        <f aca="true" t="shared" si="4" ref="E70:K70">SUM(E60:E69)</f>
        <v>1</v>
      </c>
      <c r="F70" s="84">
        <f t="shared" si="4"/>
        <v>70</v>
      </c>
      <c r="G70" s="82">
        <f t="shared" si="4"/>
        <v>1</v>
      </c>
      <c r="H70" s="84">
        <f t="shared" si="4"/>
        <v>85</v>
      </c>
      <c r="I70" s="82">
        <f t="shared" si="4"/>
        <v>1</v>
      </c>
      <c r="J70" s="84">
        <f t="shared" si="4"/>
        <v>79</v>
      </c>
      <c r="K70" s="82">
        <f t="shared" si="4"/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</row>
    <row r="71" spans="1:54" s="6" customFormat="1" ht="12.75">
      <c r="A71" s="38"/>
      <c r="B71" s="39"/>
      <c r="C71" s="40"/>
      <c r="D71" s="41"/>
      <c r="E71" s="35"/>
      <c r="F71" s="41"/>
      <c r="G71" s="35"/>
      <c r="H71" s="35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</row>
    <row r="72" spans="1:54" s="6" customFormat="1" ht="12.75">
      <c r="A72" s="38"/>
      <c r="B72" s="39"/>
      <c r="C72" s="40"/>
      <c r="D72" s="41"/>
      <c r="E72" s="35"/>
      <c r="F72" s="41"/>
      <c r="G72" s="35"/>
      <c r="H72" s="35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</row>
    <row r="73" spans="1:54" s="6" customFormat="1" ht="12.75">
      <c r="A73" s="38"/>
      <c r="B73" s="39"/>
      <c r="C73" s="40"/>
      <c r="D73" s="41"/>
      <c r="E73" s="35"/>
      <c r="F73" s="41"/>
      <c r="G73" s="35"/>
      <c r="H73" s="35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</row>
    <row r="74" spans="1:54" s="6" customFormat="1" ht="12.75">
      <c r="A74" s="38"/>
      <c r="B74" s="39"/>
      <c r="C74" s="40"/>
      <c r="D74" s="41"/>
      <c r="E74" s="35"/>
      <c r="F74" s="41"/>
      <c r="G74" s="35"/>
      <c r="H74" s="35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</row>
    <row r="75" spans="1:54" s="6" customFormat="1" ht="12.75">
      <c r="A75" s="38"/>
      <c r="B75" s="39"/>
      <c r="C75" s="40"/>
      <c r="D75" s="41"/>
      <c r="E75" s="35"/>
      <c r="F75" s="41"/>
      <c r="G75" s="35"/>
      <c r="H75" s="35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</row>
    <row r="76" spans="1:54" s="6" customFormat="1" ht="12.75">
      <c r="A76" s="38"/>
      <c r="B76" s="39"/>
      <c r="C76" s="40"/>
      <c r="D76" s="41"/>
      <c r="E76" s="35"/>
      <c r="F76" s="41"/>
      <c r="G76" s="35"/>
      <c r="H76" s="35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</row>
    <row r="87" ht="12"/>
    <row r="88" ht="12"/>
    <row r="89" ht="25.5" customHeight="1"/>
    <row r="90" spans="1:9" ht="40.5" customHeight="1">
      <c r="A90" s="42"/>
      <c r="B90" s="87" t="s">
        <v>29</v>
      </c>
      <c r="C90" s="87"/>
      <c r="D90" s="87"/>
      <c r="E90" s="87"/>
      <c r="F90" s="87"/>
      <c r="G90" s="42"/>
      <c r="H90" s="43"/>
      <c r="I90" s="43"/>
    </row>
    <row r="91" ht="12.75" thickBot="1"/>
    <row r="92" spans="4:51" s="6" customFormat="1" ht="13.5" thickBot="1">
      <c r="D92" s="44">
        <v>2017</v>
      </c>
      <c r="E92" s="44">
        <v>2018</v>
      </c>
      <c r="F92" s="44">
        <v>2019</v>
      </c>
      <c r="G92" s="44">
        <v>2020</v>
      </c>
      <c r="H92" s="44">
        <v>2021</v>
      </c>
      <c r="I92" s="44">
        <v>2022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</row>
    <row r="93" spans="2:51" s="6" customFormat="1" ht="12.75">
      <c r="B93" s="36" t="s">
        <v>20</v>
      </c>
      <c r="C93" s="45"/>
      <c r="D93" s="46">
        <v>1</v>
      </c>
      <c r="E93" s="46">
        <v>1</v>
      </c>
      <c r="F93" s="46">
        <v>2</v>
      </c>
      <c r="G93" s="46">
        <v>1</v>
      </c>
      <c r="H93" s="46">
        <v>2</v>
      </c>
      <c r="I93" s="46">
        <v>3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</row>
    <row r="94" spans="2:51" s="6" customFormat="1" ht="12.75">
      <c r="B94" s="36" t="s">
        <v>3</v>
      </c>
      <c r="C94" s="47"/>
      <c r="D94" s="46">
        <v>1</v>
      </c>
      <c r="E94" s="46">
        <v>1</v>
      </c>
      <c r="F94" s="46">
        <v>0</v>
      </c>
      <c r="G94" s="46">
        <v>0</v>
      </c>
      <c r="H94" s="46">
        <v>0</v>
      </c>
      <c r="I94" s="46">
        <v>0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</row>
    <row r="95" spans="2:51" s="6" customFormat="1" ht="12.75">
      <c r="B95" s="36" t="s">
        <v>1</v>
      </c>
      <c r="C95" s="47"/>
      <c r="D95" s="46">
        <v>1</v>
      </c>
      <c r="E95" s="46">
        <v>3</v>
      </c>
      <c r="F95" s="46">
        <v>1</v>
      </c>
      <c r="G95" s="46">
        <v>3</v>
      </c>
      <c r="H95" s="46">
        <v>2</v>
      </c>
      <c r="I95" s="46">
        <v>2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</row>
    <row r="96" spans="2:51" s="6" customFormat="1" ht="12.75">
      <c r="B96" s="36" t="s">
        <v>2</v>
      </c>
      <c r="C96" s="47"/>
      <c r="D96" s="46">
        <v>4</v>
      </c>
      <c r="E96" s="46">
        <v>3</v>
      </c>
      <c r="F96" s="46">
        <v>5</v>
      </c>
      <c r="G96" s="46">
        <v>4</v>
      </c>
      <c r="H96" s="46">
        <v>4</v>
      </c>
      <c r="I96" s="46">
        <v>1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</row>
    <row r="97" spans="2:51" s="6" customFormat="1" ht="12.75" customHeight="1">
      <c r="B97" s="37" t="s">
        <v>16</v>
      </c>
      <c r="C97" s="47"/>
      <c r="D97" s="46">
        <v>4</v>
      </c>
      <c r="E97" s="46">
        <v>8</v>
      </c>
      <c r="F97" s="46">
        <v>9</v>
      </c>
      <c r="G97" s="46">
        <v>7</v>
      </c>
      <c r="H97" s="46">
        <v>6</v>
      </c>
      <c r="I97" s="46">
        <v>7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</row>
    <row r="98" spans="2:51" s="6" customFormat="1" ht="12.75" customHeight="1">
      <c r="B98" s="37" t="s">
        <v>28</v>
      </c>
      <c r="C98" s="47"/>
      <c r="D98" s="46">
        <v>6</v>
      </c>
      <c r="E98" s="46"/>
      <c r="F98" s="46"/>
      <c r="G98" s="46"/>
      <c r="H98" s="46"/>
      <c r="I98" s="46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</row>
    <row r="99" spans="2:51" s="6" customFormat="1" ht="15" customHeight="1">
      <c r="B99" s="36" t="s">
        <v>27</v>
      </c>
      <c r="C99" s="47"/>
      <c r="D99" s="46">
        <v>5</v>
      </c>
      <c r="E99" s="46">
        <v>9</v>
      </c>
      <c r="F99" s="46">
        <v>9</v>
      </c>
      <c r="G99" s="46">
        <v>8</v>
      </c>
      <c r="H99" s="46">
        <v>12</v>
      </c>
      <c r="I99" s="46">
        <v>11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</row>
    <row r="100" spans="2:51" s="6" customFormat="1" ht="15" customHeight="1">
      <c r="B100" s="36" t="s">
        <v>5</v>
      </c>
      <c r="C100" s="47"/>
      <c r="D100" s="46">
        <v>1</v>
      </c>
      <c r="E100" s="46">
        <v>2</v>
      </c>
      <c r="F100" s="46">
        <v>2</v>
      </c>
      <c r="G100" s="46">
        <v>0</v>
      </c>
      <c r="H100" s="46">
        <v>1</v>
      </c>
      <c r="I100" s="46">
        <v>0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</row>
    <row r="101" spans="2:51" s="6" customFormat="1" ht="13.5" thickBot="1">
      <c r="B101" s="36" t="s">
        <v>4</v>
      </c>
      <c r="C101" s="48"/>
      <c r="D101" s="49">
        <v>0</v>
      </c>
      <c r="E101" s="49">
        <v>1</v>
      </c>
      <c r="F101" s="49">
        <v>0</v>
      </c>
      <c r="G101" s="49">
        <v>0</v>
      </c>
      <c r="H101" s="49">
        <v>1</v>
      </c>
      <c r="I101" s="49">
        <v>0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</row>
    <row r="104" spans="2:63" ht="18.75" customHeight="1">
      <c r="B104" s="87" t="s">
        <v>30</v>
      </c>
      <c r="C104" s="87"/>
      <c r="D104" s="87"/>
      <c r="E104" s="87"/>
      <c r="F104" s="87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55:63" ht="12"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50">
        <v>19.62</v>
      </c>
      <c r="D106" s="38" t="s">
        <v>31</v>
      </c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51">
        <v>33.25</v>
      </c>
      <c r="D107" s="38" t="s">
        <v>32</v>
      </c>
      <c r="BC107" s="4"/>
      <c r="BD107" s="4"/>
      <c r="BE107" s="4"/>
      <c r="BF107" s="4"/>
      <c r="BG107" s="4"/>
      <c r="BH107" s="4"/>
      <c r="BI107" s="4"/>
      <c r="BJ107" s="4"/>
      <c r="BK107" s="4"/>
    </row>
  </sheetData>
  <sheetProtection/>
  <mergeCells count="15">
    <mergeCell ref="A2:I2"/>
    <mergeCell ref="A3:I3"/>
    <mergeCell ref="A10:I10"/>
    <mergeCell ref="A56:I56"/>
    <mergeCell ref="B12:D12"/>
    <mergeCell ref="E12:G12"/>
    <mergeCell ref="A11:G11"/>
    <mergeCell ref="B104:F104"/>
    <mergeCell ref="B90:F90"/>
    <mergeCell ref="I12:J12"/>
    <mergeCell ref="B58:C58"/>
    <mergeCell ref="D58:E58"/>
    <mergeCell ref="F58:G58"/>
    <mergeCell ref="H58:I58"/>
    <mergeCell ref="J58:K58"/>
  </mergeCells>
  <printOptions horizontalCentered="1"/>
  <pageMargins left="0.76" right="0.41" top="0.68" bottom="0.5" header="0.5" footer="0"/>
  <pageSetup orientation="portrait" scale="98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 Marshall</cp:lastModifiedBy>
  <cp:lastPrinted>2010-08-25T23:52:23Z</cp:lastPrinted>
  <dcterms:created xsi:type="dcterms:W3CDTF">1999-06-08T15:24:14Z</dcterms:created>
  <dcterms:modified xsi:type="dcterms:W3CDTF">2022-08-01T17:12:06Z</dcterms:modified>
  <cp:category/>
  <cp:version/>
  <cp:contentType/>
  <cp:contentStatus/>
</cp:coreProperties>
</file>