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xr:revisionPtr revIDLastSave="0" documentId="13_ncr:1_{8715D715-04F3-40E8-926D-6D6251027DE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apitol Complex" sheetId="4" r:id="rId1"/>
  </sheets>
  <definedNames>
    <definedName name="_xlnm.Print_Area" localSheetId="0">'Capitol Complex'!$A$1:$I$108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0" i="4" l="1"/>
  <c r="K62" i="4" s="1"/>
  <c r="D23" i="4"/>
  <c r="G23" i="4"/>
  <c r="K69" i="4" l="1"/>
  <c r="K68" i="4"/>
  <c r="K63" i="4"/>
  <c r="K61" i="4"/>
  <c r="K66" i="4"/>
  <c r="K65" i="4"/>
  <c r="K60" i="4"/>
  <c r="K67" i="4"/>
  <c r="K64" i="4"/>
  <c r="K70" i="4" l="1"/>
  <c r="H70" i="4" l="1"/>
  <c r="G22" i="4"/>
  <c r="D22" i="4"/>
  <c r="F70" i="4"/>
  <c r="G67" i="4" s="1"/>
  <c r="D21" i="4"/>
  <c r="G21" i="4"/>
  <c r="D70" i="4"/>
  <c r="E64" i="4" s="1"/>
  <c r="G20" i="4"/>
  <c r="D20" i="4"/>
  <c r="B70" i="4"/>
  <c r="C64" i="4" s="1"/>
  <c r="G19" i="4"/>
  <c r="D19" i="4"/>
  <c r="G17" i="4"/>
  <c r="G18" i="4"/>
  <c r="D17" i="4"/>
  <c r="D18" i="4"/>
  <c r="G16" i="4"/>
  <c r="G15" i="4"/>
  <c r="D16" i="4"/>
  <c r="D15" i="4"/>
  <c r="G64" i="4"/>
  <c r="G65" i="4"/>
  <c r="E60" i="4" l="1"/>
  <c r="G68" i="4"/>
  <c r="G60" i="4"/>
  <c r="C66" i="4"/>
  <c r="I69" i="4"/>
  <c r="I61" i="4"/>
  <c r="I68" i="4"/>
  <c r="I60" i="4"/>
  <c r="I67" i="4"/>
  <c r="I64" i="4"/>
  <c r="I62" i="4"/>
  <c r="I66" i="4"/>
  <c r="I65" i="4"/>
  <c r="I63" i="4"/>
  <c r="E69" i="4"/>
  <c r="E65" i="4"/>
  <c r="C62" i="4"/>
  <c r="C63" i="4"/>
  <c r="C67" i="4"/>
  <c r="E68" i="4"/>
  <c r="E66" i="4"/>
  <c r="C68" i="4"/>
  <c r="E63" i="4"/>
  <c r="G63" i="4"/>
  <c r="C60" i="4"/>
  <c r="C69" i="4"/>
  <c r="E67" i="4"/>
  <c r="G61" i="4"/>
  <c r="E62" i="4"/>
  <c r="C61" i="4"/>
  <c r="E61" i="4"/>
  <c r="G69" i="4"/>
  <c r="G62" i="4"/>
  <c r="G66" i="4"/>
  <c r="C65" i="4"/>
  <c r="I70" i="4" l="1"/>
  <c r="E70" i="4"/>
  <c r="C70" i="4"/>
  <c r="G70" i="4"/>
</calcChain>
</file>

<file path=xl/sharedStrings.xml><?xml version="1.0" encoding="utf-8"?>
<sst xmlns="http://schemas.openxmlformats.org/spreadsheetml/2006/main" count="66" uniqueCount="38">
  <si>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</si>
  <si>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</si>
  <si>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</si>
  <si>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</si>
  <si>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</si>
  <si>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</si>
  <si>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</si>
  <si>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</si>
  <si>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</si>
  <si>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</si>
  <si>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</si>
  <si>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</si>
  <si>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</si>
  <si>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</si>
  <si>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</si>
  <si>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</si>
  <si>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</si>
  <si>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</si>
  <si>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</si>
  <si>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</si>
  <si>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</si>
  <si>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</si>
  <si>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</si>
  <si>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</si>
  <si>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CWW</t>
  </si>
  <si>
    <t>TOTAL</t>
  </si>
  <si>
    <t>YES</t>
  </si>
  <si>
    <t>Criminal Justice Commission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</si>
  <si>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</si>
  <si>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</si>
  <si>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</si>
  <si>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</si>
  <si>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</si>
  <si>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</si>
  <si>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</si>
  <si>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</si>
  <si>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NO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</si>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</sst>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0.0"/>
  </numFmts>
  <fonts count="38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rgb="FF9C57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40" applyNumberFormat="0" applyAlignment="0" applyProtection="0"/>
    <xf numFmtId="0" fontId="23" fillId="28" borderId="41" applyNumberFormat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42" applyNumberFormat="0" applyFill="0" applyAlignment="0" applyProtection="0"/>
    <xf numFmtId="0" fontId="27" fillId="0" borderId="43" applyNumberFormat="0" applyFill="0" applyAlignment="0" applyProtection="0"/>
    <xf numFmtId="0" fontId="28" fillId="0" borderId="44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40" applyNumberFormat="0" applyAlignment="0" applyProtection="0"/>
    <xf numFmtId="0" fontId="30" fillId="0" borderId="45" applyNumberFormat="0" applyFill="0" applyAlignment="0" applyProtection="0"/>
    <xf numFmtId="0" fontId="31" fillId="31" borderId="0" applyNumberFormat="0" applyBorder="0" applyAlignment="0" applyProtection="0"/>
    <xf numFmtId="0" fontId="19" fillId="0" borderId="0"/>
    <xf numFmtId="0" fontId="19" fillId="32" borderId="46" applyNumberFormat="0" applyFont="0" applyAlignment="0" applyProtection="0"/>
    <xf numFmtId="0" fontId="32" fillId="27" borderId="47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48" applyNumberFormat="0" applyFill="0" applyAlignment="0" applyProtection="0"/>
    <xf numFmtId="0" fontId="35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0" xfId="0" applyFont="1"/>
    <xf numFmtId="0" fontId="4" fillId="0" borderId="0" xfId="0" applyFont="1"/>
    <xf numFmtId="9" fontId="5" fillId="0" borderId="0" xfId="42" applyFont="1" applyBorder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9" fontId="2" fillId="0" borderId="3" xfId="42" applyFont="1" applyBorder="1"/>
    <xf numFmtId="0" fontId="14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42" applyNumberFormat="1" applyFont="1" applyBorder="1" applyAlignment="1">
      <alignment horizontal="center"/>
    </xf>
    <xf numFmtId="164" fontId="2" fillId="0" borderId="12" xfId="42" applyNumberFormat="1" applyFont="1" applyBorder="1" applyAlignment="1">
      <alignment horizontal="center"/>
    </xf>
    <xf numFmtId="164" fontId="2" fillId="0" borderId="13" xfId="42" applyNumberFormat="1" applyFont="1" applyBorder="1" applyAlignment="1">
      <alignment horizontal="center"/>
    </xf>
    <xf numFmtId="164" fontId="2" fillId="0" borderId="14" xfId="42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4" fillId="0" borderId="0" xfId="0" applyNumberFormat="1" applyFont="1"/>
    <xf numFmtId="2" fontId="16" fillId="0" borderId="0" xfId="0" applyNumberFormat="1" applyFont="1"/>
    <xf numFmtId="0" fontId="12" fillId="0" borderId="0" xfId="0" applyFont="1"/>
    <xf numFmtId="0" fontId="2" fillId="0" borderId="16" xfId="0" applyFont="1" applyBorder="1" applyAlignment="1">
      <alignment horizontal="center"/>
    </xf>
    <xf numFmtId="2" fontId="17" fillId="0" borderId="0" xfId="0" applyNumberFormat="1" applyFont="1"/>
    <xf numFmtId="0" fontId="17" fillId="0" borderId="0" xfId="0" applyFont="1"/>
    <xf numFmtId="2" fontId="7" fillId="0" borderId="0" xfId="0" applyNumberFormat="1" applyFont="1"/>
    <xf numFmtId="0" fontId="18" fillId="0" borderId="0" xfId="0" applyFont="1"/>
    <xf numFmtId="0" fontId="11" fillId="0" borderId="17" xfId="0" applyFont="1" applyBorder="1" applyAlignment="1">
      <alignment horizontal="center"/>
    </xf>
    <xf numFmtId="3" fontId="11" fillId="0" borderId="18" xfId="28" applyNumberFormat="1" applyFont="1" applyBorder="1"/>
    <xf numFmtId="164" fontId="11" fillId="0" borderId="19" xfId="42" applyNumberFormat="1" applyFont="1" applyBorder="1"/>
    <xf numFmtId="164" fontId="18" fillId="0" borderId="0" xfId="0" applyNumberFormat="1" applyFont="1" applyBorder="1"/>
    <xf numFmtId="0" fontId="11" fillId="0" borderId="10" xfId="0" applyFont="1" applyBorder="1"/>
    <xf numFmtId="3" fontId="11" fillId="0" borderId="20" xfId="28" applyNumberFormat="1" applyFont="1" applyBorder="1"/>
    <xf numFmtId="164" fontId="11" fillId="0" borderId="13" xfId="42" applyNumberFormat="1" applyFont="1" applyBorder="1"/>
    <xf numFmtId="0" fontId="11" fillId="0" borderId="10" xfId="0" applyFont="1" applyBorder="1" applyAlignment="1">
      <alignment wrapText="1"/>
    </xf>
    <xf numFmtId="0" fontId="11" fillId="0" borderId="0" xfId="0" applyFont="1" applyBorder="1"/>
    <xf numFmtId="3" fontId="11" fillId="0" borderId="0" xfId="0" applyNumberFormat="1" applyFont="1" applyBorder="1"/>
    <xf numFmtId="164" fontId="11" fillId="0" borderId="0" xfId="42" applyNumberFormat="1" applyFont="1" applyBorder="1"/>
    <xf numFmtId="3" fontId="18" fillId="0" borderId="0" xfId="0" applyNumberFormat="1" applyFont="1" applyBorder="1"/>
    <xf numFmtId="164" fontId="11" fillId="0" borderId="0" xfId="0" applyNumberFormat="1" applyFont="1" applyBorder="1"/>
    <xf numFmtId="0" fontId="6" fillId="0" borderId="0" xfId="0" applyFont="1" applyBorder="1"/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1" fontId="11" fillId="0" borderId="21" xfId="42" applyNumberFormat="1" applyFont="1" applyBorder="1"/>
    <xf numFmtId="1" fontId="11" fillId="0" borderId="22" xfId="42" applyNumberFormat="1" applyFont="1" applyBorder="1" applyAlignment="1">
      <alignment horizontal="center"/>
    </xf>
    <xf numFmtId="1" fontId="11" fillId="0" borderId="23" xfId="42" applyNumberFormat="1" applyFont="1" applyBorder="1"/>
    <xf numFmtId="1" fontId="11" fillId="0" borderId="24" xfId="42" applyNumberFormat="1" applyFont="1" applyBorder="1" applyAlignment="1">
      <alignment horizontal="center"/>
    </xf>
    <xf numFmtId="1" fontId="11" fillId="0" borderId="9" xfId="42" applyNumberFormat="1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5" fontId="11" fillId="0" borderId="23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3" fontId="11" fillId="0" borderId="25" xfId="0" applyNumberFormat="1" applyFont="1" applyBorder="1"/>
    <xf numFmtId="164" fontId="11" fillId="0" borderId="26" xfId="42" applyNumberFormat="1" applyFont="1" applyBorder="1"/>
    <xf numFmtId="0" fontId="2" fillId="0" borderId="0" xfId="0" applyFont="1" applyAlignment="1">
      <alignment horizontal="left"/>
    </xf>
    <xf numFmtId="164" fontId="2" fillId="0" borderId="27" xfId="42" applyNumberFormat="1" applyFont="1" applyBorder="1" applyAlignment="1">
      <alignment horizontal="center"/>
    </xf>
    <xf numFmtId="164" fontId="12" fillId="0" borderId="17" xfId="42" applyNumberFormat="1" applyFont="1" applyBorder="1" applyAlignment="1">
      <alignment horizontal="center"/>
    </xf>
    <xf numFmtId="164" fontId="12" fillId="0" borderId="6" xfId="42" applyNumberFormat="1" applyFont="1" applyBorder="1" applyAlignment="1">
      <alignment horizontal="center"/>
    </xf>
    <xf numFmtId="164" fontId="12" fillId="0" borderId="7" xfId="42" applyNumberFormat="1" applyFont="1" applyBorder="1" applyAlignment="1">
      <alignment horizontal="center"/>
    </xf>
    <xf numFmtId="164" fontId="12" fillId="0" borderId="28" xfId="42" applyNumberFormat="1" applyFont="1" applyBorder="1" applyAlignment="1">
      <alignment horizontal="center"/>
    </xf>
    <xf numFmtId="0" fontId="15" fillId="0" borderId="0" xfId="0" applyFont="1"/>
    <xf numFmtId="0" fontId="12" fillId="0" borderId="22" xfId="0" applyFont="1" applyBorder="1"/>
    <xf numFmtId="10" fontId="12" fillId="0" borderId="29" xfId="0" applyNumberFormat="1" applyFont="1" applyBorder="1"/>
    <xf numFmtId="0" fontId="12" fillId="0" borderId="25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2" fillId="0" borderId="32" xfId="42" applyNumberFormat="1" applyFont="1" applyBorder="1" applyAlignment="1">
      <alignment horizontal="center"/>
    </xf>
    <xf numFmtId="164" fontId="2" fillId="0" borderId="33" xfId="42" applyNumberFormat="1" applyFont="1" applyBorder="1" applyAlignment="1">
      <alignment horizontal="center"/>
    </xf>
    <xf numFmtId="164" fontId="2" fillId="0" borderId="34" xfId="42" applyNumberFormat="1" applyFont="1" applyBorder="1" applyAlignment="1">
      <alignment horizontal="center"/>
    </xf>
    <xf numFmtId="164" fontId="2" fillId="0" borderId="35" xfId="4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9" fontId="2" fillId="0" borderId="37" xfId="42" applyFont="1" applyBorder="1"/>
    <xf numFmtId="0" fontId="2" fillId="0" borderId="22" xfId="0" applyFont="1" applyBorder="1"/>
    <xf numFmtId="10" fontId="2" fillId="0" borderId="29" xfId="0" applyNumberFormat="1" applyFont="1" applyBorder="1"/>
    <xf numFmtId="0" fontId="2" fillId="0" borderId="25" xfId="0" applyFont="1" applyBorder="1" applyAlignment="1">
      <alignment horizontal="center"/>
    </xf>
    <xf numFmtId="164" fontId="2" fillId="0" borderId="17" xfId="42" applyNumberFormat="1" applyFont="1" applyBorder="1" applyAlignment="1">
      <alignment horizontal="center"/>
    </xf>
    <xf numFmtId="164" fontId="2" fillId="0" borderId="6" xfId="42" applyNumberFormat="1" applyFont="1" applyBorder="1" applyAlignment="1">
      <alignment horizontal="center"/>
    </xf>
    <xf numFmtId="164" fontId="2" fillId="0" borderId="7" xfId="42" applyNumberFormat="1" applyFont="1" applyBorder="1" applyAlignment="1">
      <alignment horizontal="center"/>
    </xf>
    <xf numFmtId="164" fontId="2" fillId="0" borderId="28" xfId="42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64" fontId="11" fillId="0" borderId="0" xfId="42" applyNumberFormat="1" applyFont="1" applyAlignment="1">
      <alignment horizontal="center"/>
    </xf>
    <xf numFmtId="10" fontId="3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/>
    <xf numFmtId="0" fontId="14" fillId="0" borderId="0" xfId="0" applyFont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5" fillId="0" borderId="39" xfId="0" applyFont="1" applyBorder="1"/>
    <xf numFmtId="0" fontId="15" fillId="0" borderId="38" xfId="0" applyFont="1" applyBorder="1"/>
    <xf numFmtId="0" fontId="14" fillId="0" borderId="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0" fontId="11" fillId="0" borderId="0" xfId="0" applyNumberFormat="1" applyFont="1" applyAlignment="1">
      <alignment horizontal="center"/>
    </xf>
    <xf numFmtId="10" fontId="37" fillId="0" borderId="0" xfId="0" applyNumberFormat="1" applyFont="1" applyAlignment="1">
      <alignment horizontal="center"/>
    </xf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" xfId="28" builtinId="3"/>
    <cellStyle name="Comma 2" xfId="29" xr:uid="{00000000-0005-0000-0000-00001C000000}"/>
    <cellStyle name="Explanatory Text 2" xfId="30" xr:uid="{00000000-0005-0000-0000-00001D000000}"/>
    <cellStyle name="Good 2" xfId="31" xr:uid="{00000000-0005-0000-0000-00001E000000}"/>
    <cellStyle name="Heading 1 2" xfId="32" xr:uid="{00000000-0005-0000-0000-00001F000000}"/>
    <cellStyle name="Heading 2 2" xfId="33" xr:uid="{00000000-0005-0000-0000-000020000000}"/>
    <cellStyle name="Heading 3 2" xfId="34" xr:uid="{00000000-0005-0000-0000-000021000000}"/>
    <cellStyle name="Heading 4 2" xfId="35" xr:uid="{00000000-0005-0000-0000-000022000000}"/>
    <cellStyle name="Input 2" xfId="36" xr:uid="{00000000-0005-0000-0000-000023000000}"/>
    <cellStyle name="Linked Cell 2" xfId="37" xr:uid="{00000000-0005-0000-0000-000024000000}"/>
    <cellStyle name="Neutral 2" xfId="38" xr:uid="{00000000-0005-0000-0000-000025000000}"/>
    <cellStyle name="Normal" xfId="0" builtinId="0"/>
    <cellStyle name="Normal 2" xfId="39" xr:uid="{00000000-0005-0000-0000-000027000000}"/>
    <cellStyle name="Note 2" xfId="40" xr:uid="{00000000-0005-0000-0000-000028000000}"/>
    <cellStyle name="Output 2" xfId="41" xr:uid="{00000000-0005-0000-0000-000029000000}"/>
    <cellStyle name="Percent" xfId="42" builtinId="5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407898754923678"/>
          <c:y val="3.81679389312977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565789473684209E-2"/>
          <c:y val="0.14503843824255697"/>
          <c:w val="0.88157894736842102"/>
          <c:h val="0.62595536504682481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'Capitol Complex'!$B$58:$C$58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7.1134020618556698E-2</c:v>
                </c:pt>
                <c:pt idx="1">
                  <c:v>0</c:v>
                </c:pt>
                <c:pt idx="2">
                  <c:v>0.21649484536082475</c:v>
                </c:pt>
                <c:pt idx="3">
                  <c:v>4.1237113402061855E-2</c:v>
                </c:pt>
                <c:pt idx="4">
                  <c:v>0</c:v>
                </c:pt>
                <c:pt idx="5">
                  <c:v>0</c:v>
                </c:pt>
                <c:pt idx="6">
                  <c:v>3.0927835051546393E-2</c:v>
                </c:pt>
                <c:pt idx="7">
                  <c:v>0</c:v>
                </c:pt>
                <c:pt idx="8">
                  <c:v>4.1237113402061855E-2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6C-417D-A1B1-91A5A8A6E72E}"/>
            </c:ext>
          </c:extLst>
        </c:ser>
        <c:ser>
          <c:idx val="1"/>
          <c:order val="1"/>
          <c:tx>
            <c:strRef>
              <c:f>'Capitol Complex'!$D$58:$E$58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0.18947368421052632</c:v>
                </c:pt>
                <c:pt idx="3">
                  <c:v>0</c:v>
                </c:pt>
                <c:pt idx="4">
                  <c:v>3.1578947368421054E-2</c:v>
                </c:pt>
                <c:pt idx="5">
                  <c:v>4.2105263157894736E-2</c:v>
                </c:pt>
                <c:pt idx="6">
                  <c:v>0.10526315789473684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6C-417D-A1B1-91A5A8A6E72E}"/>
            </c:ext>
          </c:extLst>
        </c:ser>
        <c:ser>
          <c:idx val="0"/>
          <c:order val="2"/>
          <c:tx>
            <c:strRef>
              <c:f>'Capitol Complex'!$F$58:$G$58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0.17142857142857143</c:v>
                </c:pt>
                <c:pt idx="3">
                  <c:v>4.7619047619047616E-2</c:v>
                </c:pt>
                <c:pt idx="4">
                  <c:v>2.8571428571428571E-2</c:v>
                </c:pt>
                <c:pt idx="5">
                  <c:v>4.7619047619047616E-2</c:v>
                </c:pt>
                <c:pt idx="6">
                  <c:v>2.8571428571428571E-2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6C-417D-A1B1-91A5A8A6E72E}"/>
            </c:ext>
          </c:extLst>
        </c:ser>
        <c:ser>
          <c:idx val="2"/>
          <c:order val="3"/>
          <c:tx>
            <c:strRef>
              <c:f>'Capitol Complex'!$H$58:$I$58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1.2345679012345678E-2</c:v>
                </c:pt>
                <c:pt idx="4">
                  <c:v>2.4691358024691357E-2</c:v>
                </c:pt>
                <c:pt idx="5">
                  <c:v>0</c:v>
                </c:pt>
                <c:pt idx="6">
                  <c:v>0.72839506172839508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6C-417D-A1B1-91A5A8A6E72E}"/>
            </c:ext>
          </c:extLst>
        </c:ser>
        <c:ser>
          <c:idx val="3"/>
          <c:order val="4"/>
          <c:tx>
            <c:strRef>
              <c:f>'Capitol Complex'!$J$58:$K$58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Complex'!$K$61:$K$69</c:f>
              <c:numCache>
                <c:formatCode>0.0%</c:formatCode>
                <c:ptCount val="9"/>
                <c:pt idx="0">
                  <c:v>3.5365853658536582E-2</c:v>
                </c:pt>
                <c:pt idx="1">
                  <c:v>0</c:v>
                </c:pt>
                <c:pt idx="2">
                  <c:v>6.097560975609756E-2</c:v>
                </c:pt>
                <c:pt idx="3">
                  <c:v>3.6585365853658534E-2</c:v>
                </c:pt>
                <c:pt idx="4">
                  <c:v>3.6585365853658534E-2</c:v>
                </c:pt>
                <c:pt idx="5">
                  <c:v>0</c:v>
                </c:pt>
                <c:pt idx="6">
                  <c:v>0.35365853658536583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6C-417D-A1B1-91A5A8A6E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097856"/>
        <c:axId val="539102168"/>
      </c:barChart>
      <c:catAx>
        <c:axId val="53909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102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102168"/>
        <c:scaling>
          <c:orientation val="minMax"/>
          <c:max val="0.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097856"/>
        <c:crosses val="autoZero"/>
        <c:crossBetween val="between"/>
        <c:majorUnit val="5.000000000000001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907332459731196"/>
          <c:y val="0.93511610666987233"/>
          <c:w val="0.6732599726015146"/>
          <c:h val="6.48839483299881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4669428169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6293158786450166"/>
          <c:w val="0.86080740042532411"/>
          <c:h val="0.4784492828354046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A0-446D-B7EF-3A45B90098A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0.46800000000000003</c:v>
                </c:pt>
                <c:pt idx="1">
                  <c:v>0.58399999999999996</c:v>
                </c:pt>
                <c:pt idx="2">
                  <c:v>0.71699999999999997</c:v>
                </c:pt>
                <c:pt idx="3">
                  <c:v>0.76400000000000001</c:v>
                </c:pt>
                <c:pt idx="4">
                  <c:v>0.70499999999999996</c:v>
                </c:pt>
                <c:pt idx="5">
                  <c:v>0.59899999999999998</c:v>
                </c:pt>
                <c:pt idx="6">
                  <c:v>0.63160000000000005</c:v>
                </c:pt>
                <c:pt idx="7">
                  <c:v>0.67620000000000002</c:v>
                </c:pt>
                <c:pt idx="8">
                  <c:v>0.2346</c:v>
                </c:pt>
                <c:pt idx="9">
                  <c:v>0.4768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A0-446D-B7EF-3A45B90098A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0.69389999999999996</c:v>
                </c:pt>
                <c:pt idx="1">
                  <c:v>0.70809999999999995</c:v>
                </c:pt>
                <c:pt idx="2">
                  <c:v>0.70830000000000004</c:v>
                </c:pt>
                <c:pt idx="3">
                  <c:v>0.71579999999999999</c:v>
                </c:pt>
                <c:pt idx="4">
                  <c:v>0.75170000000000003</c:v>
                </c:pt>
                <c:pt idx="5">
                  <c:v>0.75929999999999997</c:v>
                </c:pt>
                <c:pt idx="6">
                  <c:v>0.73650000000000004</c:v>
                </c:pt>
                <c:pt idx="7" formatCode="0.00%">
                  <c:v>0.73699999999999999</c:v>
                </c:pt>
                <c:pt idx="8" formatCode="0.00%">
                  <c:v>0.48699999999999999</c:v>
                </c:pt>
                <c:pt idx="9" formatCode="0.00%">
                  <c:v>0.50949999999999995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A0-446D-B7EF-3A45B9009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099816"/>
        <c:axId val="539095504"/>
      </c:lineChart>
      <c:catAx>
        <c:axId val="539099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095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09550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09981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8883697230153"/>
          <c:y val="0.88362279359629814"/>
          <c:w val="0.6648363185371059"/>
          <c:h val="8.1896729733427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0416749742634044"/>
          <c:w val="0.85714439021074829"/>
          <c:h val="0.545835554343889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5A-4C77-8E1F-C7077E551C6C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0.33100000000000002</c:v>
                </c:pt>
                <c:pt idx="1">
                  <c:v>0.46899999999999997</c:v>
                </c:pt>
                <c:pt idx="2">
                  <c:v>0.56499999999999995</c:v>
                </c:pt>
                <c:pt idx="3">
                  <c:v>0.66400000000000003</c:v>
                </c:pt>
                <c:pt idx="4">
                  <c:v>0.69199999999999995</c:v>
                </c:pt>
                <c:pt idx="5">
                  <c:v>0.57999999999999996</c:v>
                </c:pt>
                <c:pt idx="6">
                  <c:v>0.67300000000000004</c:v>
                </c:pt>
                <c:pt idx="7">
                  <c:v>0.72070000000000001</c:v>
                </c:pt>
                <c:pt idx="8">
                  <c:v>0.318</c:v>
                </c:pt>
                <c:pt idx="9">
                  <c:v>0.45429999999999998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5A-4C77-8E1F-C7077E551C6C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0.66639999999999999</c:v>
                </c:pt>
                <c:pt idx="1">
                  <c:v>0.67410000000000003</c:v>
                </c:pt>
                <c:pt idx="2">
                  <c:v>0.66800000000000004</c:v>
                </c:pt>
                <c:pt idx="3">
                  <c:v>0.67889999999999995</c:v>
                </c:pt>
                <c:pt idx="4">
                  <c:v>0.71889999999999998</c:v>
                </c:pt>
                <c:pt idx="5">
                  <c:v>0.71540000000000004</c:v>
                </c:pt>
                <c:pt idx="6">
                  <c:v>0.69230000000000003</c:v>
                </c:pt>
                <c:pt idx="7" formatCode="0.00%">
                  <c:v>0.70799999999999996</c:v>
                </c:pt>
                <c:pt idx="8" formatCode="0.00%">
                  <c:v>0.46700000000000003</c:v>
                </c:pt>
                <c:pt idx="9" formatCode="0.00%">
                  <c:v>0.51470000000000005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5A-4C77-8E1F-C7077E551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9101384"/>
        <c:axId val="539098248"/>
      </c:lineChart>
      <c:catAx>
        <c:axId val="539101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098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3909824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53910138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285733514079971"/>
          <c:y val="0.89167016622922135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9525</xdr:rowOff>
    </xdr:from>
    <xdr:to>
      <xdr:col>8</xdr:col>
      <xdr:colOff>219075</xdr:colOff>
      <xdr:row>86</xdr:row>
      <xdr:rowOff>142875</xdr:rowOff>
    </xdr:to>
    <xdr:graphicFrame macro="">
      <xdr:nvGraphicFramePr>
        <xdr:cNvPr id="1543" name="Chart 1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24</xdr:row>
      <xdr:rowOff>76200</xdr:rowOff>
    </xdr:from>
    <xdr:to>
      <xdr:col>6</xdr:col>
      <xdr:colOff>542925</xdr:colOff>
      <xdr:row>38</xdr:row>
      <xdr:rowOff>104775</xdr:rowOff>
    </xdr:to>
    <xdr:graphicFrame macro="">
      <xdr:nvGraphicFramePr>
        <xdr:cNvPr id="1544" name="Chart 2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39</xdr:row>
      <xdr:rowOff>57150</xdr:rowOff>
    </xdr:from>
    <xdr:to>
      <xdr:col>6</xdr:col>
      <xdr:colOff>495300</xdr:colOff>
      <xdr:row>54</xdr:row>
      <xdr:rowOff>57150</xdr:rowOff>
    </xdr:to>
    <xdr:graphicFrame macro="">
      <xdr:nvGraphicFramePr>
        <xdr:cNvPr id="1545" name="Chart 3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110</xdr:row>
      <xdr:rowOff>114300</xdr:rowOff>
    </xdr:from>
    <xdr:to>
      <xdr:col>0</xdr:col>
      <xdr:colOff>771525</xdr:colOff>
      <xdr:row>112</xdr:row>
      <xdr:rowOff>0</xdr:rowOff>
    </xdr:to>
    <xdr:sp macro="" textlink="">
      <xdr:nvSpPr>
        <xdr:cNvPr id="1546" name="Text Box 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695325" y="18792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381001</xdr:colOff>
      <xdr:row>24</xdr:row>
      <xdr:rowOff>104774</xdr:rowOff>
    </xdr:from>
    <xdr:to>
      <xdr:col>9</xdr:col>
      <xdr:colOff>95251</xdr:colOff>
      <xdr:row>28</xdr:row>
      <xdr:rowOff>57149</xdr:rowOff>
    </xdr:to>
    <xdr:sp macro="" textlink="">
      <xdr:nvSpPr>
        <xdr:cNvPr id="1032" name="AutoShape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/>
        </xdr:cNvSpPr>
      </xdr:nvSpPr>
      <xdr:spPr bwMode="auto">
        <a:xfrm>
          <a:off x="5867401" y="4695824"/>
          <a:ext cx="1238250" cy="561975"/>
        </a:xfrm>
        <a:prstGeom prst="borderCallout1">
          <a:avLst>
            <a:gd name="adj1" fmla="val 12194"/>
            <a:gd name="adj2" fmla="val -8931"/>
            <a:gd name="adj3" fmla="val 28954"/>
            <a:gd name="adj4" fmla="val -207775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219075</xdr:colOff>
      <xdr:row>38</xdr:row>
      <xdr:rowOff>123825</xdr:rowOff>
    </xdr:from>
    <xdr:to>
      <xdr:col>9</xdr:col>
      <xdr:colOff>333375</xdr:colOff>
      <xdr:row>44</xdr:row>
      <xdr:rowOff>9525</xdr:rowOff>
    </xdr:to>
    <xdr:sp macro="" textlink="">
      <xdr:nvSpPr>
        <xdr:cNvPr id="1033" name="AutoShap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/>
        </xdr:cNvSpPr>
      </xdr:nvSpPr>
      <xdr:spPr bwMode="auto">
        <a:xfrm>
          <a:off x="5705475" y="6848475"/>
          <a:ext cx="1638300" cy="800100"/>
        </a:xfrm>
        <a:prstGeom prst="borderCallout1">
          <a:avLst>
            <a:gd name="adj1" fmla="val 18519"/>
            <a:gd name="adj2" fmla="val -8694"/>
            <a:gd name="adj3" fmla="val 31480"/>
            <a:gd name="adj4" fmla="val -11555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89</xdr:row>
      <xdr:rowOff>38100</xdr:rowOff>
    </xdr:to>
    <xdr:sp macro="" textlink="">
      <xdr:nvSpPr>
        <xdr:cNvPr id="1549" name="Text Box 10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3648075" y="14678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161925</xdr:colOff>
      <xdr:row>85</xdr:row>
      <xdr:rowOff>95250</xdr:rowOff>
    </xdr:from>
    <xdr:ext cx="1445763" cy="159873"/>
    <xdr:sp macro="" textlink="">
      <xdr:nvSpPr>
        <xdr:cNvPr id="1035" name="Text Box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161925" y="140970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551" name="Text Box 23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3648075" y="149828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106</xdr:row>
      <xdr:rowOff>114300</xdr:rowOff>
    </xdr:from>
    <xdr:to>
      <xdr:col>0</xdr:col>
      <xdr:colOff>771525</xdr:colOff>
      <xdr:row>107</xdr:row>
      <xdr:rowOff>142875</xdr:rowOff>
    </xdr:to>
    <xdr:sp macro="" textlink="">
      <xdr:nvSpPr>
        <xdr:cNvPr id="1552" name="Text Box 24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695325" y="18164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53" name="Text Box 25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69532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54" name="Text Box 26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69532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55" name="Text Box 27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69532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56" name="Text Box 28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69532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57" name="Text Box 2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69532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558" name="Text Box 30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69532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559" name="Text Box 31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364807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560" name="Text Box 32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3648075" y="17659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0.93573</cdr:x>
      <cdr:y>0.52525</cdr:y>
    </cdr:from>
    <cdr:to>
      <cdr:x>0.98294</cdr:x>
      <cdr:y>0.73351</cdr:y>
    </cdr:to>
    <cdr:sp macro="" textlink="">
      <cdr:nvSpPr>
        <cdr:cNvPr id="204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1063" y="1313548"/>
          <a:ext cx="273863" cy="518715"/>
        </a:xfrm>
        <a:prstGeom xmlns:a="http://schemas.openxmlformats.org/drawingml/2006/main" prst="upArrow">
          <a:avLst>
            <a:gd name="adj1" fmla="val 50000"/>
            <a:gd name="adj2" fmla="val 4735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0.94693</cdr:x>
      <cdr:y>0.37773</cdr:y>
    </cdr:from>
    <cdr:to>
      <cdr:x>0.99086</cdr:x>
      <cdr:y>0.54259</cdr:y>
    </cdr:to>
    <cdr:sp macro="" textlink="">
      <cdr:nvSpPr>
        <cdr:cNvPr id="307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6832" y="841487"/>
          <a:ext cx="228893" cy="365872"/>
        </a:xfrm>
        <a:prstGeom xmlns:a="http://schemas.openxmlformats.org/drawingml/2006/main" prst="downArrow">
          <a:avLst>
            <a:gd name="adj1" fmla="val 50000"/>
            <a:gd name="adj2" fmla="val 3996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0.30231</cdr:y>
    </cdr:from>
    <cdr:to>
      <cdr:x>0.99086</cdr:x>
      <cdr:y>0.46262</cdr:y>
    </cdr:to>
    <cdr:sp macro="" textlink="">
      <cdr:nvSpPr>
        <cdr:cNvPr id="409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697131"/>
          <a:ext cx="230172" cy="367996"/>
        </a:xfrm>
        <a:prstGeom xmlns:a="http://schemas.openxmlformats.org/drawingml/2006/main" prst="downArrow">
          <a:avLst>
            <a:gd name="adj1" fmla="val 50000"/>
            <a:gd name="adj2" fmla="val 3997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K108"/>
  <sheetViews>
    <sheetView showGridLines="0" tabSelected="1" zoomScaleNormal="100" zoomScaleSheetLayoutView="100" workbookViewId="0">
      <selection activeCell="L30" sqref="L30"/>
    </sheetView>
  </sheetViews>
  <sheetFormatPr defaultColWidth="9.09765625" defaultRowHeight="11.5"/>
  <cols>
    <col min="1" max="1" width="13.3984375" style="4" customWidth="1"/>
    <col min="2" max="2" width="11.69921875" style="4" customWidth="1"/>
    <col min="3" max="9" width="11.3984375" style="4" customWidth="1"/>
    <col min="10" max="13" width="11.3984375" style="5" customWidth="1"/>
    <col min="14" max="55" width="5" style="5" customWidth="1"/>
    <col min="56" max="57" width="5" style="4" customWidth="1"/>
    <col min="58" max="16384" width="9.09765625" style="4"/>
  </cols>
  <sheetData>
    <row r="1" spans="1:54" ht="15" customHeight="1"/>
    <row r="2" spans="1:54" ht="22.5">
      <c r="A2" s="91" t="s">
        <v>27</v>
      </c>
      <c r="B2" s="91"/>
      <c r="C2" s="91"/>
      <c r="D2" s="91"/>
      <c r="E2" s="91"/>
      <c r="F2" s="91"/>
      <c r="G2" s="91"/>
      <c r="H2" s="92"/>
      <c r="I2" s="92"/>
      <c r="J2" s="6"/>
    </row>
    <row r="3" spans="1:54" ht="15.75" customHeight="1">
      <c r="A3" s="93" t="s">
        <v>37</v>
      </c>
      <c r="B3" s="93"/>
      <c r="C3" s="93"/>
      <c r="D3" s="93"/>
      <c r="E3" s="93"/>
      <c r="F3" s="93"/>
      <c r="G3" s="93"/>
      <c r="H3" s="92"/>
      <c r="I3" s="92"/>
      <c r="J3" s="6"/>
    </row>
    <row r="4" spans="1:54" ht="6.75" customHeight="1">
      <c r="F4" s="7"/>
    </row>
    <row r="5" spans="1:54" ht="13.5" thickBot="1">
      <c r="F5" s="7"/>
    </row>
    <row r="6" spans="1:54" s="1" customFormat="1" ht="14.5" thickBot="1">
      <c r="A6" s="8" t="s">
        <v>0</v>
      </c>
      <c r="B6" s="9">
        <v>2012</v>
      </c>
      <c r="C6" s="9">
        <v>2013</v>
      </c>
      <c r="D6" s="9" t="s">
        <v>35</v>
      </c>
      <c r="E6" s="9">
        <v>2016</v>
      </c>
      <c r="F6" s="9">
        <v>2017</v>
      </c>
      <c r="G6" s="9">
        <v>2018</v>
      </c>
      <c r="H6" s="79">
        <v>2019</v>
      </c>
      <c r="I6" s="81">
        <v>2020</v>
      </c>
      <c r="J6" s="81">
        <v>2021</v>
      </c>
      <c r="K6" s="69">
        <v>2022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4" s="1" customFormat="1" ht="14.5" thickBot="1">
      <c r="A7" s="10" t="s">
        <v>1</v>
      </c>
      <c r="B7" s="11">
        <v>1</v>
      </c>
      <c r="C7" s="11">
        <v>1</v>
      </c>
      <c r="D7" s="11">
        <v>1</v>
      </c>
      <c r="E7" s="11">
        <v>1</v>
      </c>
      <c r="F7" s="11">
        <v>0.95499999999999996</v>
      </c>
      <c r="G7" s="11">
        <v>1</v>
      </c>
      <c r="H7" s="80">
        <v>0.81820000000000004</v>
      </c>
      <c r="I7" s="82">
        <v>0.95240000000000002</v>
      </c>
      <c r="J7" s="82">
        <v>0.81820000000000004</v>
      </c>
      <c r="K7" s="70">
        <v>0.85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1:54" ht="15" customHeight="1">
      <c r="D8" s="3" t="s">
        <v>34</v>
      </c>
    </row>
    <row r="9" spans="1:54" ht="15" customHeight="1"/>
    <row r="10" spans="1:54" ht="17.5">
      <c r="A10" s="94" t="s">
        <v>2</v>
      </c>
      <c r="B10" s="94"/>
      <c r="C10" s="94"/>
      <c r="D10" s="94"/>
      <c r="E10" s="94"/>
      <c r="F10" s="94"/>
      <c r="G10" s="94"/>
      <c r="H10" s="95"/>
      <c r="I10" s="95"/>
    </row>
    <row r="11" spans="1:54" ht="12" customHeight="1" thickBot="1">
      <c r="A11" s="102"/>
      <c r="B11" s="102"/>
      <c r="C11" s="102"/>
      <c r="D11" s="102"/>
      <c r="E11" s="102"/>
      <c r="F11" s="102"/>
      <c r="G11" s="102"/>
      <c r="H11" s="12"/>
    </row>
    <row r="12" spans="1:54" s="1" customFormat="1" ht="14.5" thickBot="1">
      <c r="B12" s="97" t="s">
        <v>3</v>
      </c>
      <c r="C12" s="98"/>
      <c r="D12" s="99"/>
      <c r="E12" s="97" t="s">
        <v>4</v>
      </c>
      <c r="F12" s="100"/>
      <c r="G12" s="101"/>
      <c r="H12" s="13" t="s">
        <v>5</v>
      </c>
      <c r="I12" s="106" t="s">
        <v>6</v>
      </c>
      <c r="J12" s="10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s="1" customFormat="1" ht="14.5" thickBot="1">
      <c r="A13" s="14"/>
      <c r="B13" s="15" t="s">
        <v>7</v>
      </c>
      <c r="C13" s="16" t="s">
        <v>8</v>
      </c>
      <c r="D13" s="17" t="s">
        <v>9</v>
      </c>
      <c r="E13" s="18" t="s">
        <v>7</v>
      </c>
      <c r="F13" s="16" t="s">
        <v>8</v>
      </c>
      <c r="G13" s="17" t="s">
        <v>9</v>
      </c>
      <c r="H13" s="19" t="s">
        <v>10</v>
      </c>
      <c r="I13" s="62" t="s">
        <v>11</v>
      </c>
      <c r="J13" s="62" t="s">
        <v>12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s="1" customFormat="1" ht="14">
      <c r="A14" s="21">
        <v>2012</v>
      </c>
      <c r="B14" s="22">
        <v>0.6</v>
      </c>
      <c r="C14" s="23">
        <v>0.46800000000000003</v>
      </c>
      <c r="D14" s="24">
        <v>-0.189</v>
      </c>
      <c r="E14" s="25">
        <v>0.6</v>
      </c>
      <c r="F14" s="23">
        <v>0.33100000000000002</v>
      </c>
      <c r="G14" s="24">
        <v>-0.313</v>
      </c>
      <c r="H14" s="26" t="s">
        <v>26</v>
      </c>
      <c r="I14" s="89">
        <v>0.69389999999999996</v>
      </c>
      <c r="J14" s="89">
        <v>0.66639999999999999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s="1" customFormat="1" ht="14">
      <c r="A15" s="21">
        <v>2013</v>
      </c>
      <c r="B15" s="22">
        <v>0.6</v>
      </c>
      <c r="C15" s="23">
        <v>0.58399999999999996</v>
      </c>
      <c r="D15" s="24">
        <f t="shared" ref="D15:D20" si="0">(C15-C14)/C14</f>
        <v>0.2478632478632477</v>
      </c>
      <c r="E15" s="25">
        <v>0.6</v>
      </c>
      <c r="F15" s="23">
        <v>0.46899999999999997</v>
      </c>
      <c r="G15" s="24">
        <f t="shared" ref="G15:G20" si="1">(F15-F14)/F14</f>
        <v>0.41691842900302101</v>
      </c>
      <c r="H15" s="26" t="s">
        <v>26</v>
      </c>
      <c r="I15" s="89">
        <v>0.70809999999999995</v>
      </c>
      <c r="J15" s="89">
        <v>0.67410000000000003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s="1" customFormat="1" ht="14">
      <c r="A16" s="21">
        <v>2015</v>
      </c>
      <c r="B16" s="22">
        <v>0.6</v>
      </c>
      <c r="C16" s="23">
        <v>0.71699999999999997</v>
      </c>
      <c r="D16" s="24">
        <f t="shared" si="0"/>
        <v>0.22773972602739728</v>
      </c>
      <c r="E16" s="25">
        <v>0.6</v>
      </c>
      <c r="F16" s="23">
        <v>0.56499999999999995</v>
      </c>
      <c r="G16" s="24">
        <f t="shared" si="1"/>
        <v>0.20469083155650317</v>
      </c>
      <c r="H16" s="26" t="s">
        <v>26</v>
      </c>
      <c r="I16" s="89">
        <v>0.70830000000000004</v>
      </c>
      <c r="J16" s="89">
        <v>0.66800000000000004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5" s="29" customFormat="1" ht="14">
      <c r="A17" s="21">
        <v>2016</v>
      </c>
      <c r="B17" s="22">
        <v>0.6</v>
      </c>
      <c r="C17" s="23">
        <v>0.76400000000000001</v>
      </c>
      <c r="D17" s="24">
        <f t="shared" si="0"/>
        <v>6.5550906555090716E-2</v>
      </c>
      <c r="E17" s="25">
        <v>0.6</v>
      </c>
      <c r="F17" s="23">
        <v>0.66400000000000003</v>
      </c>
      <c r="G17" s="24">
        <f t="shared" si="1"/>
        <v>0.17522123893805328</v>
      </c>
      <c r="H17" s="26" t="s">
        <v>36</v>
      </c>
      <c r="I17" s="89">
        <v>0.71579999999999999</v>
      </c>
      <c r="J17" s="89">
        <v>0.67889999999999995</v>
      </c>
      <c r="K17" s="20"/>
      <c r="L17" s="20"/>
      <c r="M17" s="20"/>
      <c r="N17" s="20"/>
      <c r="O17" s="20"/>
      <c r="P17" s="20"/>
      <c r="Q17" s="20"/>
      <c r="R17" s="20"/>
      <c r="S17" s="28"/>
      <c r="T17" s="20"/>
      <c r="U17" s="20"/>
      <c r="V17" s="20"/>
      <c r="W17" s="28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5" s="1" customFormat="1" ht="14">
      <c r="A18" s="30">
        <v>2017</v>
      </c>
      <c r="B18" s="22">
        <v>0.6</v>
      </c>
      <c r="C18" s="23">
        <v>0.70499999999999996</v>
      </c>
      <c r="D18" s="24">
        <f t="shared" si="0"/>
        <v>-7.7225130890052424E-2</v>
      </c>
      <c r="E18" s="25">
        <v>0.6</v>
      </c>
      <c r="F18" s="23">
        <v>0.69199999999999995</v>
      </c>
      <c r="G18" s="24">
        <f t="shared" si="1"/>
        <v>4.2168674698795046E-2</v>
      </c>
      <c r="H18" s="26" t="s">
        <v>36</v>
      </c>
      <c r="I18" s="89">
        <v>0.75170000000000003</v>
      </c>
      <c r="J18" s="89">
        <v>0.71889999999999998</v>
      </c>
      <c r="K18" s="2"/>
      <c r="L18" s="2"/>
      <c r="M18" s="2"/>
      <c r="N18" s="2"/>
      <c r="O18" s="2"/>
      <c r="P18" s="2"/>
      <c r="Q18" s="2"/>
      <c r="R18" s="2"/>
      <c r="S18" s="27"/>
      <c r="T18" s="20"/>
      <c r="U18" s="2"/>
      <c r="V18" s="2"/>
      <c r="W18" s="27"/>
      <c r="X18" s="20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5" ht="14.5" thickBot="1">
      <c r="A19" s="30">
        <v>2018</v>
      </c>
      <c r="B19" s="22">
        <v>0.6</v>
      </c>
      <c r="C19" s="23">
        <v>0.59899999999999998</v>
      </c>
      <c r="D19" s="63">
        <f t="shared" si="0"/>
        <v>-0.15035460992907801</v>
      </c>
      <c r="E19" s="25">
        <v>0.6</v>
      </c>
      <c r="F19" s="23">
        <v>0.57999999999999996</v>
      </c>
      <c r="G19" s="63">
        <f t="shared" si="1"/>
        <v>-0.16184971098265896</v>
      </c>
      <c r="H19" s="26" t="s">
        <v>26</v>
      </c>
      <c r="I19" s="89">
        <v>0.75929999999999997</v>
      </c>
      <c r="J19" s="89">
        <v>0.71540000000000004</v>
      </c>
      <c r="T19" s="33"/>
      <c r="X19" s="33"/>
    </row>
    <row r="20" spans="1:55" ht="14.5" thickBot="1">
      <c r="A20" s="73">
        <v>2019</v>
      </c>
      <c r="B20" s="74">
        <v>0.6</v>
      </c>
      <c r="C20" s="75">
        <v>0.63160000000000005</v>
      </c>
      <c r="D20" s="76">
        <f t="shared" si="0"/>
        <v>5.442404006677809E-2</v>
      </c>
      <c r="E20" s="77">
        <v>0.6</v>
      </c>
      <c r="F20" s="75">
        <v>0.67300000000000004</v>
      </c>
      <c r="G20" s="76">
        <f t="shared" si="1"/>
        <v>0.16034482758620705</v>
      </c>
      <c r="H20" s="78" t="s">
        <v>36</v>
      </c>
      <c r="I20" s="89">
        <v>0.73650000000000004</v>
      </c>
      <c r="J20" s="89">
        <v>0.69230000000000003</v>
      </c>
      <c r="T20" s="33"/>
      <c r="X20" s="33"/>
    </row>
    <row r="21" spans="1:55" s="68" customFormat="1" ht="14.5" thickBot="1">
      <c r="A21" s="83">
        <v>2020</v>
      </c>
      <c r="B21" s="84">
        <v>0.6</v>
      </c>
      <c r="C21" s="85">
        <v>0.67620000000000002</v>
      </c>
      <c r="D21" s="86">
        <f>(C21-C20)/C20</f>
        <v>7.0614312856238079E-2</v>
      </c>
      <c r="E21" s="87">
        <v>0.6</v>
      </c>
      <c r="F21" s="85">
        <v>0.72070000000000001</v>
      </c>
      <c r="G21" s="86">
        <f>(F21-F20)/F20</f>
        <v>7.0876671619613613E-2</v>
      </c>
      <c r="H21" s="88" t="s">
        <v>36</v>
      </c>
      <c r="I21" s="90">
        <v>0.73699999999999999</v>
      </c>
      <c r="J21" s="90">
        <v>0.70799999999999996</v>
      </c>
      <c r="K21" s="32"/>
      <c r="L21" s="32"/>
      <c r="M21" s="32"/>
      <c r="N21" s="32"/>
      <c r="O21" s="32"/>
      <c r="P21" s="32"/>
      <c r="Q21" s="32"/>
      <c r="R21" s="32"/>
      <c r="S21" s="32"/>
      <c r="T21" s="31"/>
      <c r="U21" s="32"/>
      <c r="V21" s="32"/>
      <c r="W21" s="32"/>
      <c r="X21" s="31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</row>
    <row r="22" spans="1:55" ht="14.5" thickBot="1">
      <c r="A22" s="83">
        <v>2021</v>
      </c>
      <c r="B22" s="84">
        <v>0.6</v>
      </c>
      <c r="C22" s="85">
        <v>0.2346</v>
      </c>
      <c r="D22" s="86">
        <f>(C22-C21)/C21</f>
        <v>-0.65306122448979587</v>
      </c>
      <c r="E22" s="87">
        <v>0.6</v>
      </c>
      <c r="F22" s="85">
        <v>0.318</v>
      </c>
      <c r="G22" s="86">
        <f>(F22-F21)/F21</f>
        <v>-0.55876231441653945</v>
      </c>
      <c r="H22" s="88" t="s">
        <v>26</v>
      </c>
      <c r="I22" s="108">
        <v>0.48699999999999999</v>
      </c>
      <c r="J22" s="108">
        <v>0.46700000000000003</v>
      </c>
      <c r="T22" s="31"/>
      <c r="U22" s="32"/>
      <c r="X22" s="31"/>
      <c r="Y22" s="32"/>
    </row>
    <row r="23" spans="1:55" ht="14.5" thickBot="1">
      <c r="A23" s="71">
        <v>2022</v>
      </c>
      <c r="B23" s="64">
        <v>0.6</v>
      </c>
      <c r="C23" s="65">
        <v>0.4768</v>
      </c>
      <c r="D23" s="66">
        <f>(C23-C22)/C22</f>
        <v>1.0323955669224212</v>
      </c>
      <c r="E23" s="67">
        <v>0.6</v>
      </c>
      <c r="F23" s="65">
        <v>0.45429999999999998</v>
      </c>
      <c r="G23" s="66">
        <f>(F23-F22)/F22</f>
        <v>0.42861635220125777</v>
      </c>
      <c r="H23" s="72" t="s">
        <v>26</v>
      </c>
      <c r="I23" s="109">
        <v>0.50949999999999995</v>
      </c>
      <c r="J23" s="109">
        <v>0.51470000000000005</v>
      </c>
      <c r="T23" s="31"/>
      <c r="U23" s="32"/>
      <c r="X23" s="31"/>
      <c r="Y23" s="32"/>
    </row>
    <row r="24" spans="1:55">
      <c r="T24" s="31"/>
      <c r="U24" s="32"/>
      <c r="X24" s="31"/>
      <c r="Y24" s="32"/>
    </row>
    <row r="25" spans="1:55">
      <c r="T25" s="31"/>
      <c r="U25" s="32"/>
      <c r="X25" s="31"/>
      <c r="Y25" s="32"/>
    </row>
    <row r="26" spans="1:55">
      <c r="T26" s="31"/>
      <c r="U26" s="32"/>
      <c r="X26" s="31"/>
      <c r="Y26" s="32"/>
    </row>
    <row r="27" spans="1:55">
      <c r="T27" s="31"/>
      <c r="U27" s="32"/>
      <c r="X27" s="31"/>
      <c r="Y27" s="32"/>
    </row>
    <row r="28" spans="1:55">
      <c r="T28" s="31"/>
      <c r="U28" s="32"/>
      <c r="X28" s="31"/>
      <c r="Y28" s="32"/>
    </row>
    <row r="29" spans="1:55">
      <c r="T29" s="31"/>
      <c r="U29" s="32"/>
      <c r="X29" s="31"/>
      <c r="Y29" s="32"/>
    </row>
    <row r="30" spans="1:55">
      <c r="L30" s="32"/>
      <c r="M30" s="32"/>
    </row>
    <row r="32" spans="1:55">
      <c r="W32" s="33"/>
    </row>
    <row r="33" spans="23:23">
      <c r="W33" s="33"/>
    </row>
    <row r="34" spans="23:23">
      <c r="W34" s="33"/>
    </row>
    <row r="35" spans="23:23">
      <c r="W35" s="33"/>
    </row>
    <row r="36" spans="23:23">
      <c r="W36" s="33"/>
    </row>
    <row r="37" spans="23:23">
      <c r="W37" s="33"/>
    </row>
    <row r="38" spans="23:23">
      <c r="W38" s="33"/>
    </row>
    <row r="55" spans="1:47" ht="12" customHeight="1"/>
    <row r="56" spans="1:47" ht="19" customHeight="1">
      <c r="A56" s="96" t="s">
        <v>13</v>
      </c>
      <c r="B56" s="96"/>
      <c r="C56" s="96"/>
      <c r="D56" s="96"/>
      <c r="E56" s="96"/>
      <c r="F56" s="96"/>
      <c r="G56" s="96"/>
      <c r="H56" s="95"/>
      <c r="I56" s="95"/>
    </row>
    <row r="57" spans="1:47" ht="12" thickBot="1"/>
    <row r="58" spans="1:47" s="7" customFormat="1" ht="14.15" customHeight="1" thickBot="1">
      <c r="B58" s="103">
        <v>2018</v>
      </c>
      <c r="C58" s="104"/>
      <c r="D58" s="103">
        <v>2019</v>
      </c>
      <c r="E58" s="104"/>
      <c r="F58" s="103">
        <v>2020</v>
      </c>
      <c r="G58" s="104"/>
      <c r="H58" s="103">
        <v>2021</v>
      </c>
      <c r="I58" s="104"/>
      <c r="J58" s="103">
        <v>2022</v>
      </c>
      <c r="K58" s="10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</row>
    <row r="59" spans="1:47" s="7" customFormat="1" ht="13.5" thickBot="1">
      <c r="A59" s="59" t="s">
        <v>14</v>
      </c>
      <c r="B59" s="35" t="s">
        <v>15</v>
      </c>
      <c r="C59" s="17" t="s">
        <v>16</v>
      </c>
      <c r="D59" s="35" t="s">
        <v>15</v>
      </c>
      <c r="E59" s="17" t="s">
        <v>16</v>
      </c>
      <c r="F59" s="35" t="s">
        <v>15</v>
      </c>
      <c r="G59" s="17" t="s">
        <v>16</v>
      </c>
      <c r="H59" s="35" t="s">
        <v>15</v>
      </c>
      <c r="I59" s="17" t="s">
        <v>16</v>
      </c>
      <c r="J59" s="35" t="s">
        <v>15</v>
      </c>
      <c r="K59" s="17" t="s">
        <v>16</v>
      </c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</row>
    <row r="60" spans="1:47" s="7" customFormat="1" ht="13">
      <c r="A60" s="39" t="s">
        <v>17</v>
      </c>
      <c r="B60" s="36">
        <v>58.1</v>
      </c>
      <c r="C60" s="37">
        <f>B60/B70</f>
        <v>0.59896907216494844</v>
      </c>
      <c r="D60" s="36">
        <v>60</v>
      </c>
      <c r="E60" s="37">
        <f>D60/D70</f>
        <v>0.63157894736842102</v>
      </c>
      <c r="F60" s="36">
        <v>71</v>
      </c>
      <c r="G60" s="37">
        <f>F60/F70</f>
        <v>0.67619047619047623</v>
      </c>
      <c r="H60" s="36">
        <v>19</v>
      </c>
      <c r="I60" s="37">
        <f>H60/H70</f>
        <v>0.23456790123456789</v>
      </c>
      <c r="J60" s="36">
        <v>39.1</v>
      </c>
      <c r="K60" s="37">
        <f>J60/J70</f>
        <v>0.47682926829268296</v>
      </c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</row>
    <row r="61" spans="1:47" s="7" customFormat="1" ht="13">
      <c r="A61" s="39" t="s">
        <v>23</v>
      </c>
      <c r="B61" s="40">
        <v>6.9</v>
      </c>
      <c r="C61" s="41">
        <f>B61/B70</f>
        <v>7.1134020618556698E-2</v>
      </c>
      <c r="D61" s="40">
        <v>0</v>
      </c>
      <c r="E61" s="41">
        <f>D61/D70</f>
        <v>0</v>
      </c>
      <c r="F61" s="40">
        <v>0</v>
      </c>
      <c r="G61" s="41">
        <f>F61/F70</f>
        <v>0</v>
      </c>
      <c r="H61" s="40">
        <v>0</v>
      </c>
      <c r="I61" s="41">
        <f>H61/H70</f>
        <v>0</v>
      </c>
      <c r="J61" s="40">
        <v>2.9</v>
      </c>
      <c r="K61" s="41">
        <f>J61/J70</f>
        <v>3.5365853658536582E-2</v>
      </c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</row>
    <row r="62" spans="1:47" s="7" customFormat="1" ht="13">
      <c r="A62" s="39" t="s">
        <v>20</v>
      </c>
      <c r="B62" s="40">
        <v>0</v>
      </c>
      <c r="C62" s="41">
        <f>B62/B70</f>
        <v>0</v>
      </c>
      <c r="D62" s="40">
        <v>0</v>
      </c>
      <c r="E62" s="41">
        <f>D62/D70</f>
        <v>0</v>
      </c>
      <c r="F62" s="40">
        <v>0</v>
      </c>
      <c r="G62" s="41">
        <f>F62/F70</f>
        <v>0</v>
      </c>
      <c r="H62" s="40">
        <v>0</v>
      </c>
      <c r="I62" s="41">
        <f>H62/H70</f>
        <v>0</v>
      </c>
      <c r="J62" s="40">
        <v>0</v>
      </c>
      <c r="K62" s="41">
        <f>J62/J70</f>
        <v>0</v>
      </c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</row>
    <row r="63" spans="1:47" s="7" customFormat="1" ht="13">
      <c r="A63" s="39" t="s">
        <v>18</v>
      </c>
      <c r="B63" s="40">
        <v>21</v>
      </c>
      <c r="C63" s="41">
        <f>B63/B70</f>
        <v>0.21649484536082475</v>
      </c>
      <c r="D63" s="40">
        <v>18</v>
      </c>
      <c r="E63" s="41">
        <f>D63/D70</f>
        <v>0.18947368421052632</v>
      </c>
      <c r="F63" s="40">
        <v>18</v>
      </c>
      <c r="G63" s="41">
        <f>F63/F70</f>
        <v>0.17142857142857143</v>
      </c>
      <c r="H63" s="40">
        <v>0</v>
      </c>
      <c r="I63" s="41">
        <f>H63/H70</f>
        <v>0</v>
      </c>
      <c r="J63" s="40">
        <v>5</v>
      </c>
      <c r="K63" s="41">
        <f>J63/J70</f>
        <v>6.097560975609756E-2</v>
      </c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</row>
    <row r="64" spans="1:47" s="7" customFormat="1" ht="13">
      <c r="A64" s="39" t="s">
        <v>19</v>
      </c>
      <c r="B64" s="40">
        <v>4</v>
      </c>
      <c r="C64" s="41">
        <f>B64/B70</f>
        <v>4.1237113402061855E-2</v>
      </c>
      <c r="D64" s="40">
        <v>0</v>
      </c>
      <c r="E64" s="41">
        <f>D64/D70</f>
        <v>0</v>
      </c>
      <c r="F64" s="40">
        <v>5</v>
      </c>
      <c r="G64" s="41">
        <f>F64/F70</f>
        <v>4.7619047619047616E-2</v>
      </c>
      <c r="H64" s="40">
        <v>1</v>
      </c>
      <c r="I64" s="41">
        <f>H64/H70</f>
        <v>1.2345679012345678E-2</v>
      </c>
      <c r="J64" s="40">
        <v>3</v>
      </c>
      <c r="K64" s="41">
        <f>J64/J70</f>
        <v>3.6585365853658534E-2</v>
      </c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</row>
    <row r="65" spans="1:55" s="7" customFormat="1" ht="12.75" customHeight="1">
      <c r="A65" s="42" t="s">
        <v>24</v>
      </c>
      <c r="B65" s="40"/>
      <c r="C65" s="41">
        <f>B65/B70</f>
        <v>0</v>
      </c>
      <c r="D65" s="40">
        <v>3</v>
      </c>
      <c r="E65" s="41">
        <f>D65/D70</f>
        <v>3.1578947368421054E-2</v>
      </c>
      <c r="F65" s="40">
        <v>3</v>
      </c>
      <c r="G65" s="41">
        <f>F65/F70</f>
        <v>2.8571428571428571E-2</v>
      </c>
      <c r="H65" s="40">
        <v>2</v>
      </c>
      <c r="I65" s="41">
        <f>H65/H70</f>
        <v>2.4691358024691357E-2</v>
      </c>
      <c r="J65" s="40">
        <v>3</v>
      </c>
      <c r="K65" s="41">
        <f>J65/J70</f>
        <v>3.6585365853658534E-2</v>
      </c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</row>
    <row r="66" spans="1:55" s="7" customFormat="1" ht="13">
      <c r="A66" s="39" t="s">
        <v>29</v>
      </c>
      <c r="B66" s="40">
        <v>0</v>
      </c>
      <c r="C66" s="41">
        <f>B66/B70</f>
        <v>0</v>
      </c>
      <c r="D66" s="40">
        <v>4</v>
      </c>
      <c r="E66" s="41">
        <f>D66/D70</f>
        <v>4.2105263157894736E-2</v>
      </c>
      <c r="F66" s="40">
        <v>5</v>
      </c>
      <c r="G66" s="41">
        <f>F66/F70</f>
        <v>4.7619047619047616E-2</v>
      </c>
      <c r="H66" s="40">
        <v>0</v>
      </c>
      <c r="I66" s="41">
        <f>H66/H70</f>
        <v>0</v>
      </c>
      <c r="J66" s="40">
        <v>0</v>
      </c>
      <c r="K66" s="41">
        <f>J66/J70</f>
        <v>0</v>
      </c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</row>
    <row r="67" spans="1:55" s="7" customFormat="1" ht="13">
      <c r="A67" s="39" t="s">
        <v>28</v>
      </c>
      <c r="B67" s="40">
        <v>3</v>
      </c>
      <c r="C67" s="41">
        <f>B67/B70</f>
        <v>3.0927835051546393E-2</v>
      </c>
      <c r="D67" s="40">
        <v>10</v>
      </c>
      <c r="E67" s="41">
        <f>D67/D70</f>
        <v>0.10526315789473684</v>
      </c>
      <c r="F67" s="40">
        <v>3</v>
      </c>
      <c r="G67" s="41">
        <f>F67/F70</f>
        <v>2.8571428571428571E-2</v>
      </c>
      <c r="H67" s="40">
        <v>59</v>
      </c>
      <c r="I67" s="41">
        <f>H67/H70</f>
        <v>0.72839506172839508</v>
      </c>
      <c r="J67" s="40">
        <v>29</v>
      </c>
      <c r="K67" s="41">
        <f>J67/J70</f>
        <v>0.35365853658536583</v>
      </c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</row>
    <row r="68" spans="1:55" s="7" customFormat="1" ht="13">
      <c r="A68" s="39" t="s">
        <v>22</v>
      </c>
      <c r="B68" s="40">
        <v>0</v>
      </c>
      <c r="C68" s="41">
        <f>B68/B70</f>
        <v>0</v>
      </c>
      <c r="D68" s="40">
        <v>0</v>
      </c>
      <c r="E68" s="41">
        <f>D68/D70</f>
        <v>0</v>
      </c>
      <c r="F68" s="40">
        <v>0</v>
      </c>
      <c r="G68" s="41">
        <f>F68/F70</f>
        <v>0</v>
      </c>
      <c r="H68" s="40">
        <v>0</v>
      </c>
      <c r="I68" s="41">
        <f>H68/H70</f>
        <v>0</v>
      </c>
      <c r="J68" s="40">
        <v>0</v>
      </c>
      <c r="K68" s="41">
        <f>J68/J70</f>
        <v>0</v>
      </c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</row>
    <row r="69" spans="1:55" s="7" customFormat="1" ht="13">
      <c r="A69" s="39" t="s">
        <v>21</v>
      </c>
      <c r="B69" s="40">
        <v>4</v>
      </c>
      <c r="C69" s="41">
        <f>B69/B70</f>
        <v>4.1237113402061855E-2</v>
      </c>
      <c r="D69" s="40">
        <v>0</v>
      </c>
      <c r="E69" s="41">
        <f>D69/D70</f>
        <v>0</v>
      </c>
      <c r="F69" s="40">
        <v>0</v>
      </c>
      <c r="G69" s="41">
        <f>F69/F70</f>
        <v>0</v>
      </c>
      <c r="H69" s="40">
        <v>0</v>
      </c>
      <c r="I69" s="41">
        <f>H69/H70</f>
        <v>0</v>
      </c>
      <c r="J69" s="40">
        <v>0</v>
      </c>
      <c r="K69" s="41">
        <f>J69/J70</f>
        <v>0</v>
      </c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</row>
    <row r="70" spans="1:55" s="7" customFormat="1" ht="13.5" thickBot="1">
      <c r="A70" s="39" t="s">
        <v>25</v>
      </c>
      <c r="B70" s="60">
        <f t="shared" ref="B70:E70" si="2">SUM(B60:B69)</f>
        <v>97</v>
      </c>
      <c r="C70" s="61">
        <f t="shared" si="2"/>
        <v>0.99999999999999989</v>
      </c>
      <c r="D70" s="60">
        <f t="shared" si="2"/>
        <v>95</v>
      </c>
      <c r="E70" s="61">
        <f t="shared" si="2"/>
        <v>1</v>
      </c>
      <c r="F70" s="60">
        <f>SUM(F60:F69)</f>
        <v>105</v>
      </c>
      <c r="G70" s="61">
        <f>SUM(G60:G69)</f>
        <v>1</v>
      </c>
      <c r="H70" s="60">
        <f>SUM(H60:H69)</f>
        <v>81</v>
      </c>
      <c r="I70" s="61">
        <f>SUM(I60:I69)</f>
        <v>1</v>
      </c>
      <c r="J70" s="60">
        <f>SUM(J60:J69)</f>
        <v>82</v>
      </c>
      <c r="K70" s="61">
        <f>SUM(K60:K69)</f>
        <v>1</v>
      </c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</row>
    <row r="71" spans="1:55" s="7" customFormat="1" ht="13">
      <c r="A71" s="43"/>
      <c r="B71" s="44"/>
      <c r="C71" s="45"/>
      <c r="D71" s="46"/>
      <c r="E71" s="38"/>
      <c r="F71" s="46"/>
      <c r="G71" s="38"/>
      <c r="H71" s="38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</row>
    <row r="72" spans="1:55" s="7" customFormat="1" ht="13">
      <c r="A72" s="43"/>
      <c r="B72" s="44"/>
      <c r="C72" s="45"/>
      <c r="D72" s="46"/>
      <c r="E72" s="38"/>
      <c r="F72" s="46"/>
      <c r="G72" s="47"/>
      <c r="H72" s="38"/>
      <c r="I72" s="43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</row>
    <row r="73" spans="1:55" s="7" customFormat="1" ht="13">
      <c r="A73" s="43"/>
      <c r="B73" s="44"/>
      <c r="C73" s="45"/>
      <c r="D73" s="46"/>
      <c r="E73" s="38"/>
      <c r="F73" s="46"/>
      <c r="G73" s="47"/>
      <c r="H73" s="38"/>
      <c r="I73" s="43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</row>
    <row r="74" spans="1:55" s="7" customFormat="1" ht="13">
      <c r="A74" s="43"/>
      <c r="B74" s="44"/>
      <c r="C74" s="45"/>
      <c r="D74" s="46"/>
      <c r="E74" s="38"/>
      <c r="F74" s="46"/>
      <c r="G74" s="47"/>
      <c r="H74" s="38"/>
      <c r="I74" s="43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</row>
    <row r="75" spans="1:55" s="7" customFormat="1" ht="13">
      <c r="A75" s="43"/>
      <c r="B75" s="44"/>
      <c r="C75" s="45"/>
      <c r="D75" s="46"/>
      <c r="E75" s="38"/>
      <c r="F75" s="46"/>
      <c r="G75" s="47"/>
      <c r="H75" s="38"/>
      <c r="I75" s="43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</row>
    <row r="76" spans="1:55" s="7" customFormat="1" ht="13">
      <c r="A76" s="43"/>
      <c r="B76" s="44"/>
      <c r="C76" s="45"/>
      <c r="D76" s="46"/>
      <c r="E76" s="38"/>
      <c r="F76" s="46"/>
      <c r="G76" s="47"/>
      <c r="H76" s="38"/>
      <c r="I76" s="4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</row>
    <row r="77" spans="1:55" ht="13">
      <c r="G77" s="47"/>
      <c r="H77" s="48"/>
      <c r="I77" s="48"/>
    </row>
    <row r="78" spans="1:55" ht="13">
      <c r="G78" s="47"/>
      <c r="H78" s="48"/>
      <c r="I78" s="48"/>
    </row>
    <row r="79" spans="1:55" ht="13">
      <c r="G79" s="47"/>
      <c r="H79" s="48"/>
      <c r="I79" s="48"/>
    </row>
    <row r="80" spans="1:55">
      <c r="G80" s="48"/>
      <c r="H80" s="48"/>
      <c r="I80" s="48"/>
    </row>
    <row r="91" spans="1:52" ht="41.15" customHeight="1">
      <c r="A91" s="49"/>
      <c r="B91" s="105" t="s">
        <v>30</v>
      </c>
      <c r="C91" s="105"/>
      <c r="D91" s="105"/>
      <c r="E91" s="105"/>
      <c r="F91" s="105"/>
      <c r="G91" s="49"/>
      <c r="H91" s="50"/>
      <c r="I91" s="50"/>
    </row>
    <row r="92" spans="1:52" ht="12" thickBot="1"/>
    <row r="93" spans="1:52" s="7" customFormat="1" ht="13.5" thickBot="1">
      <c r="D93" s="51">
        <v>2017</v>
      </c>
      <c r="E93" s="51">
        <v>2018</v>
      </c>
      <c r="F93" s="51">
        <v>2019</v>
      </c>
      <c r="G93" s="51">
        <v>2020</v>
      </c>
      <c r="H93" s="51">
        <v>2021</v>
      </c>
      <c r="I93" s="51">
        <v>2022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</row>
    <row r="94" spans="1:52" s="7" customFormat="1" ht="13">
      <c r="B94" s="39" t="s">
        <v>23</v>
      </c>
      <c r="C94" s="52"/>
      <c r="D94" s="53">
        <v>0</v>
      </c>
      <c r="E94" s="53">
        <v>0</v>
      </c>
      <c r="F94" s="53">
        <v>1</v>
      </c>
      <c r="G94" s="53">
        <v>1</v>
      </c>
      <c r="H94" s="53">
        <v>2</v>
      </c>
      <c r="I94" s="53">
        <v>1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</row>
    <row r="95" spans="1:52" s="7" customFormat="1" ht="13">
      <c r="B95" s="39" t="s">
        <v>20</v>
      </c>
      <c r="C95" s="54"/>
      <c r="D95" s="55">
        <v>2</v>
      </c>
      <c r="E95" s="55">
        <v>1</v>
      </c>
      <c r="F95" s="55">
        <v>2</v>
      </c>
      <c r="G95" s="55">
        <v>0</v>
      </c>
      <c r="H95" s="55">
        <v>0</v>
      </c>
      <c r="I95" s="55">
        <v>0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</row>
    <row r="96" spans="1:52" s="7" customFormat="1" ht="13">
      <c r="B96" s="39" t="s">
        <v>18</v>
      </c>
      <c r="C96" s="54"/>
      <c r="D96" s="55">
        <v>1</v>
      </c>
      <c r="E96" s="55">
        <v>7</v>
      </c>
      <c r="F96" s="55">
        <v>6</v>
      </c>
      <c r="G96" s="55">
        <v>7</v>
      </c>
      <c r="H96" s="55">
        <v>6</v>
      </c>
      <c r="I96" s="55">
        <v>4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</row>
    <row r="97" spans="2:63" s="7" customFormat="1" ht="13">
      <c r="B97" s="39" t="s">
        <v>19</v>
      </c>
      <c r="C97" s="54"/>
      <c r="D97" s="55">
        <v>2</v>
      </c>
      <c r="E97" s="55">
        <v>1</v>
      </c>
      <c r="F97" s="55">
        <v>0</v>
      </c>
      <c r="G97" s="55">
        <v>3</v>
      </c>
      <c r="H97" s="55">
        <v>0</v>
      </c>
      <c r="I97" s="55">
        <v>0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</row>
    <row r="98" spans="2:63" s="7" customFormat="1" ht="12.75" customHeight="1">
      <c r="B98" s="42" t="s">
        <v>24</v>
      </c>
      <c r="C98" s="54"/>
      <c r="D98" s="55">
        <v>9</v>
      </c>
      <c r="E98" s="55">
        <v>10</v>
      </c>
      <c r="F98" s="55">
        <v>10</v>
      </c>
      <c r="G98" s="55">
        <v>9</v>
      </c>
      <c r="H98" s="55">
        <v>6</v>
      </c>
      <c r="I98" s="55">
        <v>4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</row>
    <row r="99" spans="2:63" s="7" customFormat="1" ht="12.75" customHeight="1">
      <c r="B99" s="42" t="s">
        <v>29</v>
      </c>
      <c r="C99" s="54"/>
      <c r="D99" s="55">
        <v>3</v>
      </c>
      <c r="E99" s="55"/>
      <c r="F99" s="55"/>
      <c r="G99" s="55"/>
      <c r="H99" s="55"/>
      <c r="I99" s="55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</row>
    <row r="100" spans="2:63" s="7" customFormat="1" ht="15" customHeight="1">
      <c r="B100" s="39" t="s">
        <v>28</v>
      </c>
      <c r="C100" s="54"/>
      <c r="D100" s="55">
        <v>15</v>
      </c>
      <c r="E100" s="55">
        <v>16</v>
      </c>
      <c r="F100" s="55">
        <v>12</v>
      </c>
      <c r="G100" s="55">
        <v>12</v>
      </c>
      <c r="H100" s="55">
        <v>9</v>
      </c>
      <c r="I100" s="55">
        <v>15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</row>
    <row r="101" spans="2:63" s="7" customFormat="1" ht="15" customHeight="1">
      <c r="B101" s="39" t="s">
        <v>22</v>
      </c>
      <c r="C101" s="54"/>
      <c r="D101" s="55">
        <v>0</v>
      </c>
      <c r="E101" s="55">
        <v>1</v>
      </c>
      <c r="F101" s="55">
        <v>0</v>
      </c>
      <c r="G101" s="55">
        <v>2</v>
      </c>
      <c r="H101" s="55">
        <v>1</v>
      </c>
      <c r="I101" s="55">
        <v>1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</row>
    <row r="102" spans="2:63" s="7" customFormat="1" ht="13.5" thickBot="1">
      <c r="B102" s="39" t="s">
        <v>21</v>
      </c>
      <c r="C102" s="52"/>
      <c r="D102" s="56">
        <v>2</v>
      </c>
      <c r="E102" s="56">
        <v>1</v>
      </c>
      <c r="F102" s="56">
        <v>0</v>
      </c>
      <c r="G102" s="56">
        <v>0</v>
      </c>
      <c r="H102" s="56">
        <v>0</v>
      </c>
      <c r="I102" s="56">
        <v>0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</row>
    <row r="105" spans="2:63" ht="18.75" customHeight="1">
      <c r="B105" s="105" t="s">
        <v>31</v>
      </c>
      <c r="C105" s="105"/>
      <c r="D105" s="105"/>
      <c r="E105" s="105"/>
      <c r="F105" s="105"/>
      <c r="BD105" s="5"/>
      <c r="BE105" s="5"/>
      <c r="BF105" s="5"/>
      <c r="BG105" s="5"/>
      <c r="BH105" s="5"/>
      <c r="BI105" s="5"/>
      <c r="BJ105" s="5"/>
      <c r="BK105" s="5"/>
    </row>
    <row r="106" spans="2:63">
      <c r="BD106" s="5"/>
      <c r="BE106" s="5"/>
      <c r="BF106" s="5"/>
      <c r="BG106" s="5"/>
      <c r="BH106" s="5"/>
      <c r="BI106" s="5"/>
      <c r="BJ106" s="5"/>
      <c r="BK106" s="5"/>
    </row>
    <row r="107" spans="2:63" ht="13">
      <c r="C107" s="58">
        <v>24.26</v>
      </c>
      <c r="D107" s="43" t="s">
        <v>32</v>
      </c>
      <c r="BD107" s="5"/>
      <c r="BE107" s="5"/>
      <c r="BF107" s="5"/>
      <c r="BG107" s="5"/>
      <c r="BH107" s="5"/>
      <c r="BI107" s="5"/>
      <c r="BJ107" s="5"/>
      <c r="BK107" s="5"/>
    </row>
    <row r="108" spans="2:63" ht="13">
      <c r="C108" s="57">
        <v>41.47</v>
      </c>
      <c r="D108" s="43" t="s">
        <v>33</v>
      </c>
      <c r="BD108" s="5"/>
      <c r="BE108" s="5"/>
      <c r="BF108" s="5"/>
      <c r="BG108" s="5"/>
      <c r="BH108" s="5"/>
      <c r="BI108" s="5"/>
      <c r="BJ108" s="5"/>
      <c r="BK108" s="5"/>
    </row>
  </sheetData>
  <mergeCells count="15">
    <mergeCell ref="J58:K58"/>
    <mergeCell ref="F58:G58"/>
    <mergeCell ref="B91:F91"/>
    <mergeCell ref="I12:J12"/>
    <mergeCell ref="B105:F105"/>
    <mergeCell ref="B58:C58"/>
    <mergeCell ref="D58:E58"/>
    <mergeCell ref="H58:I58"/>
    <mergeCell ref="A2:I2"/>
    <mergeCell ref="A3:I3"/>
    <mergeCell ref="A10:I10"/>
    <mergeCell ref="A56:I56"/>
    <mergeCell ref="B12:D12"/>
    <mergeCell ref="E12:G12"/>
    <mergeCell ref="A11:G11"/>
  </mergeCells>
  <phoneticPr fontId="3" type="noConversion"/>
  <printOptions horizontalCentered="1"/>
  <pageMargins left="0.76" right="0.41" top="0.68" bottom="0.5" header="0.5" footer="0"/>
  <pageSetup scale="98"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Capitol Complex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Karissa J Rodorigo</cp:lastModifiedBy>
  <cp:lastPrinted>2010-08-26T00:21:39Z</cp:lastPrinted>
  <dcterms:created xsi:type="dcterms:W3CDTF">2001-08-01T00:01:02Z</dcterms:created>
  <dcterms:modified xsi:type="dcterms:W3CDTF">2022-06-29T16:16:02Z</dcterms:modified>
</cp:coreProperties>
</file>