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ml.chartshapes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xl/charts/chart1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ml.chartshapes+xml"/>
  <Override PartName="/xl/charts/chart14.xml" ContentType="application/vnd.openxmlformats-officedocument.drawingml.chart+xml"/>
  <Override PartName="/xl/drawings/drawing19.xml" ContentType="application/vnd.openxmlformats-officedocument.drawingml.chartshapes+xml"/>
  <Override PartName="/xl/charts/chart15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6.xml" ContentType="application/vnd.openxmlformats-officedocument.drawingml.chart+xml"/>
  <Override PartName="/xl/drawings/drawing22.xml" ContentType="application/vnd.openxmlformats-officedocument.drawingml.chartshapes+xml"/>
  <Override PartName="/xl/charts/chart17.xml" ContentType="application/vnd.openxmlformats-officedocument.drawingml.chart+xml"/>
  <Override PartName="/xl/drawings/drawing23.xml" ContentType="application/vnd.openxmlformats-officedocument.drawingml.chartshapes+xml"/>
  <Override PartName="/xl/charts/chart18.xml" ContentType="application/vnd.openxmlformats-officedocument.drawingml.chart+xml"/>
  <Override PartName="/xl/drawings/drawing2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2 survey\FY22 complete\"/>
    </mc:Choice>
  </mc:AlternateContent>
  <xr:revisionPtr revIDLastSave="0" documentId="13_ncr:1_{46906C47-BE8D-45DB-83A0-3154CEF17C97}" xr6:coauthVersionLast="47" xr6:coauthVersionMax="47" xr10:uidLastSave="{00000000-0000-0000-0000-000000000000}"/>
  <bookViews>
    <workbookView xWindow="28680" yWindow="-120" windowWidth="29040" windowHeight="15840" tabRatio="739" xr2:uid="{00000000-000D-0000-FFFF-FFFF00000000}"/>
  </bookViews>
  <sheets>
    <sheet name="Buckeye" sheetId="6" r:id="rId1"/>
    <sheet name="Capitol Complex" sheetId="9" r:id="rId2"/>
    <sheet name="Goodyear" sheetId="11" r:id="rId3"/>
    <sheet name="State Hospital" sheetId="10" r:id="rId4"/>
    <sheet name="S. 16th St" sheetId="14" r:id="rId5"/>
    <sheet name="N 29th Ave" sheetId="15" r:id="rId6"/>
  </sheets>
  <definedNames>
    <definedName name="_xlnm.Print_Area" localSheetId="0">Buckeye!$A$1:$I$109</definedName>
    <definedName name="_xlnm.Print_Area" localSheetId="1">'Capitol Complex'!$A$1:$I$109</definedName>
    <definedName name="_xlnm.Print_Area" localSheetId="2">Goodyear!$A$1:$I$107</definedName>
    <definedName name="_xlnm.Print_Area" localSheetId="5">'N 29th Ave'!$A$1:$H$104</definedName>
    <definedName name="_xlnm.Print_Area" localSheetId="4">'S. 16th St'!$A$1:$I$109</definedName>
    <definedName name="_xlnm.Print_Area" localSheetId="3">'State Hospital'!$A$1:$I$108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1" i="14" l="1"/>
  <c r="K62" i="14" s="1"/>
  <c r="D23" i="14"/>
  <c r="G23" i="14"/>
  <c r="J70" i="10"/>
  <c r="K62" i="10" s="1"/>
  <c r="D23" i="10"/>
  <c r="G23" i="10"/>
  <c r="J70" i="11"/>
  <c r="K61" i="11" s="1"/>
  <c r="D23" i="11"/>
  <c r="G23" i="11"/>
  <c r="J70" i="9"/>
  <c r="K60" i="9" s="1"/>
  <c r="D23" i="9"/>
  <c r="G23" i="9"/>
  <c r="J70" i="6"/>
  <c r="K60" i="6" s="1"/>
  <c r="D23" i="6"/>
  <c r="G23" i="6"/>
  <c r="K61" i="14" l="1"/>
  <c r="K69" i="14"/>
  <c r="K67" i="14"/>
  <c r="K66" i="14"/>
  <c r="K68" i="14"/>
  <c r="K65" i="14"/>
  <c r="K63" i="14"/>
  <c r="K64" i="14"/>
  <c r="K70" i="14"/>
  <c r="K60" i="10"/>
  <c r="K69" i="10"/>
  <c r="K68" i="10"/>
  <c r="K67" i="10"/>
  <c r="K64" i="10"/>
  <c r="K63" i="10"/>
  <c r="K61" i="10"/>
  <c r="K66" i="10"/>
  <c r="K65" i="10"/>
  <c r="K68" i="11"/>
  <c r="K67" i="11"/>
  <c r="K66" i="11"/>
  <c r="K60" i="11"/>
  <c r="K65" i="11"/>
  <c r="K62" i="11"/>
  <c r="K64" i="11"/>
  <c r="K63" i="11"/>
  <c r="K69" i="11"/>
  <c r="K65" i="9"/>
  <c r="K67" i="9"/>
  <c r="K66" i="9"/>
  <c r="K64" i="9"/>
  <c r="K62" i="9"/>
  <c r="K63" i="9"/>
  <c r="K69" i="9"/>
  <c r="K61" i="9"/>
  <c r="K68" i="9"/>
  <c r="K65" i="6"/>
  <c r="K67" i="6"/>
  <c r="K66" i="6"/>
  <c r="K64" i="6"/>
  <c r="K63" i="6"/>
  <c r="K62" i="6"/>
  <c r="K61" i="6"/>
  <c r="K69" i="6"/>
  <c r="K68" i="6"/>
  <c r="J66" i="15"/>
  <c r="K59" i="15" s="1"/>
  <c r="G19" i="15"/>
  <c r="D19" i="15"/>
  <c r="H71" i="14"/>
  <c r="I64" i="14" s="1"/>
  <c r="G22" i="14"/>
  <c r="D22" i="14"/>
  <c r="K71" i="14" l="1"/>
  <c r="K70" i="10"/>
  <c r="K70" i="11"/>
  <c r="K70" i="9"/>
  <c r="K70" i="6"/>
  <c r="K60" i="15"/>
  <c r="K62" i="15"/>
  <c r="K64" i="15"/>
  <c r="K65" i="15"/>
  <c r="K61" i="15"/>
  <c r="K63" i="15"/>
  <c r="K56" i="15"/>
  <c r="K57" i="15"/>
  <c r="K58" i="15"/>
  <c r="I62" i="14"/>
  <c r="I63" i="14"/>
  <c r="I66" i="14"/>
  <c r="I67" i="14"/>
  <c r="I68" i="14"/>
  <c r="I65" i="14"/>
  <c r="I69" i="14"/>
  <c r="I61" i="14"/>
  <c r="I70" i="14"/>
  <c r="I71" i="14" l="1"/>
  <c r="K66" i="15"/>
  <c r="H70" i="10"/>
  <c r="I63" i="10" s="1"/>
  <c r="G22" i="10"/>
  <c r="D22" i="10"/>
  <c r="H70" i="11"/>
  <c r="I69" i="11" s="1"/>
  <c r="G22" i="11"/>
  <c r="D22" i="11"/>
  <c r="H70" i="9"/>
  <c r="I69" i="9" s="1"/>
  <c r="G22" i="9"/>
  <c r="D22" i="9"/>
  <c r="H70" i="6"/>
  <c r="I69" i="6" s="1"/>
  <c r="D21" i="6"/>
  <c r="G21" i="6"/>
  <c r="G22" i="6"/>
  <c r="D22" i="6"/>
  <c r="I69" i="10" l="1"/>
  <c r="I61" i="10"/>
  <c r="I66" i="10"/>
  <c r="I64" i="10"/>
  <c r="I67" i="10"/>
  <c r="I60" i="10"/>
  <c r="I65" i="10"/>
  <c r="I68" i="10"/>
  <c r="I62" i="10"/>
  <c r="I63" i="11"/>
  <c r="I62" i="11"/>
  <c r="I64" i="11"/>
  <c r="I65" i="11"/>
  <c r="I66" i="11"/>
  <c r="I67" i="11"/>
  <c r="I60" i="11"/>
  <c r="I68" i="11"/>
  <c r="I61" i="11"/>
  <c r="I64" i="9"/>
  <c r="I65" i="9"/>
  <c r="I62" i="9"/>
  <c r="I66" i="9"/>
  <c r="I61" i="9"/>
  <c r="I63" i="9"/>
  <c r="I67" i="9"/>
  <c r="I60" i="9"/>
  <c r="I68" i="9"/>
  <c r="I62" i="6"/>
  <c r="I65" i="6"/>
  <c r="I67" i="6"/>
  <c r="I68" i="6"/>
  <c r="I63" i="6"/>
  <c r="I64" i="6"/>
  <c r="I66" i="6"/>
  <c r="I60" i="6"/>
  <c r="I61" i="6"/>
  <c r="G18" i="15"/>
  <c r="D18" i="15"/>
  <c r="G17" i="15"/>
  <c r="D17" i="15"/>
  <c r="H66" i="15"/>
  <c r="I65" i="15" s="1"/>
  <c r="F66" i="15"/>
  <c r="G59" i="15" s="1"/>
  <c r="F70" i="10"/>
  <c r="G69" i="10" s="1"/>
  <c r="G21" i="10"/>
  <c r="D21" i="10"/>
  <c r="F71" i="14"/>
  <c r="G64" i="14" s="1"/>
  <c r="G21" i="14"/>
  <c r="D21" i="14"/>
  <c r="G21" i="11"/>
  <c r="D21" i="11"/>
  <c r="F70" i="11"/>
  <c r="G60" i="11" s="1"/>
  <c r="G21" i="9"/>
  <c r="D21" i="9"/>
  <c r="F70" i="9"/>
  <c r="G69" i="9" s="1"/>
  <c r="F70" i="6"/>
  <c r="G64" i="6" s="1"/>
  <c r="D71" i="14"/>
  <c r="E62" i="14" s="1"/>
  <c r="G20" i="14"/>
  <c r="D20" i="14"/>
  <c r="D70" i="6"/>
  <c r="E66" i="6" s="1"/>
  <c r="G20" i="6"/>
  <c r="D20" i="6"/>
  <c r="D70" i="10"/>
  <c r="E67" i="10" s="1"/>
  <c r="G20" i="10"/>
  <c r="D20" i="10"/>
  <c r="D70" i="11"/>
  <c r="E67" i="11" s="1"/>
  <c r="G20" i="11"/>
  <c r="D20" i="11"/>
  <c r="D70" i="9"/>
  <c r="E67" i="9" s="1"/>
  <c r="G20" i="9"/>
  <c r="D20" i="9"/>
  <c r="B70" i="10"/>
  <c r="C67" i="10" s="1"/>
  <c r="G19" i="10"/>
  <c r="D19" i="10"/>
  <c r="D66" i="15"/>
  <c r="E61" i="15" s="1"/>
  <c r="G16" i="15"/>
  <c r="D16" i="15"/>
  <c r="B71" i="14"/>
  <c r="C64" i="14" s="1"/>
  <c r="G19" i="14"/>
  <c r="D19" i="14"/>
  <c r="B70" i="11"/>
  <c r="C60" i="11" s="1"/>
  <c r="G19" i="11"/>
  <c r="D19" i="11"/>
  <c r="B70" i="9"/>
  <c r="C63" i="9" s="1"/>
  <c r="G19" i="9"/>
  <c r="D19" i="9"/>
  <c r="B70" i="6"/>
  <c r="C69" i="6" s="1"/>
  <c r="G19" i="6"/>
  <c r="D19" i="6"/>
  <c r="G18" i="10"/>
  <c r="D18" i="10"/>
  <c r="G18" i="6"/>
  <c r="D18" i="6"/>
  <c r="G18" i="9"/>
  <c r="D18" i="9"/>
  <c r="G18" i="11"/>
  <c r="D18" i="11"/>
  <c r="G18" i="14"/>
  <c r="D18" i="14"/>
  <c r="B66" i="15"/>
  <c r="C64" i="15" s="1"/>
  <c r="C58" i="15"/>
  <c r="G15" i="15"/>
  <c r="D15" i="15"/>
  <c r="C62" i="15"/>
  <c r="G17" i="10"/>
  <c r="G16" i="10"/>
  <c r="G15" i="10"/>
  <c r="D17" i="10"/>
  <c r="D16" i="10"/>
  <c r="D15" i="10"/>
  <c r="G17" i="14"/>
  <c r="G16" i="14"/>
  <c r="G15" i="14"/>
  <c r="D17" i="14"/>
  <c r="D16" i="14"/>
  <c r="D15" i="14"/>
  <c r="G17" i="11"/>
  <c r="G16" i="11"/>
  <c r="G15" i="11"/>
  <c r="D17" i="11"/>
  <c r="D16" i="11"/>
  <c r="D15" i="11"/>
  <c r="G17" i="9"/>
  <c r="G16" i="9"/>
  <c r="G15" i="9"/>
  <c r="D17" i="9"/>
  <c r="D16" i="9"/>
  <c r="D15" i="9"/>
  <c r="G17" i="6"/>
  <c r="G16" i="6"/>
  <c r="G15" i="6"/>
  <c r="D17" i="6"/>
  <c r="D16" i="6"/>
  <c r="D15" i="6"/>
  <c r="C60" i="6"/>
  <c r="E62" i="9"/>
  <c r="I59" i="15"/>
  <c r="I57" i="15"/>
  <c r="I60" i="15"/>
  <c r="I61" i="15"/>
  <c r="I62" i="15"/>
  <c r="I63" i="15"/>
  <c r="I56" i="15"/>
  <c r="I64" i="15"/>
  <c r="I58" i="15"/>
  <c r="G58" i="15"/>
  <c r="G61" i="15"/>
  <c r="G60" i="15"/>
  <c r="G63" i="15"/>
  <c r="G62" i="15"/>
  <c r="G56" i="15"/>
  <c r="G64" i="15"/>
  <c r="G57" i="15"/>
  <c r="G65" i="15"/>
  <c r="C63" i="15"/>
  <c r="G65" i="11"/>
  <c r="G66" i="11"/>
  <c r="G67" i="11"/>
  <c r="G68" i="11"/>
  <c r="G61" i="11"/>
  <c r="G69" i="11"/>
  <c r="E60" i="9"/>
  <c r="E61" i="9"/>
  <c r="E66" i="9"/>
  <c r="G66" i="9"/>
  <c r="G67" i="9"/>
  <c r="E64" i="10"/>
  <c r="E68" i="14" l="1"/>
  <c r="E70" i="14"/>
  <c r="E66" i="14"/>
  <c r="E65" i="14"/>
  <c r="E64" i="14"/>
  <c r="E61" i="14"/>
  <c r="E63" i="14"/>
  <c r="E67" i="14"/>
  <c r="E62" i="10"/>
  <c r="E60" i="10"/>
  <c r="E65" i="10"/>
  <c r="E63" i="10"/>
  <c r="E61" i="10"/>
  <c r="E69" i="10"/>
  <c r="E68" i="10"/>
  <c r="C60" i="10"/>
  <c r="C63" i="10"/>
  <c r="C65" i="10"/>
  <c r="E66" i="10"/>
  <c r="C68" i="10"/>
  <c r="G62" i="10"/>
  <c r="C61" i="11"/>
  <c r="C69" i="11"/>
  <c r="C65" i="11"/>
  <c r="G65" i="9"/>
  <c r="G64" i="9"/>
  <c r="G62" i="9"/>
  <c r="G63" i="9"/>
  <c r="G61" i="9"/>
  <c r="G60" i="9"/>
  <c r="G68" i="9"/>
  <c r="E65" i="9"/>
  <c r="C65" i="6"/>
  <c r="C66" i="6"/>
  <c r="C68" i="6"/>
  <c r="E63" i="6"/>
  <c r="E60" i="6"/>
  <c r="C60" i="15"/>
  <c r="G62" i="11"/>
  <c r="G63" i="11"/>
  <c r="C62" i="10"/>
  <c r="E69" i="14"/>
  <c r="G66" i="15"/>
  <c r="I66" i="15"/>
  <c r="C65" i="15"/>
  <c r="E57" i="15"/>
  <c r="E58" i="15"/>
  <c r="E60" i="15"/>
  <c r="E56" i="15"/>
  <c r="C56" i="15"/>
  <c r="E65" i="15"/>
  <c r="C61" i="15"/>
  <c r="C57" i="15"/>
  <c r="E64" i="15"/>
  <c r="E63" i="15"/>
  <c r="E62" i="15"/>
  <c r="C59" i="15"/>
  <c r="E59" i="15"/>
  <c r="G67" i="14"/>
  <c r="G63" i="14"/>
  <c r="C70" i="14"/>
  <c r="G66" i="14"/>
  <c r="C63" i="14"/>
  <c r="G65" i="14"/>
  <c r="C65" i="14"/>
  <c r="G61" i="14"/>
  <c r="G70" i="14"/>
  <c r="C69" i="14"/>
  <c r="C67" i="14"/>
  <c r="G62" i="14"/>
  <c r="C61" i="14"/>
  <c r="G69" i="14"/>
  <c r="I70" i="10"/>
  <c r="G66" i="10"/>
  <c r="G65" i="10"/>
  <c r="C61" i="10"/>
  <c r="G60" i="10"/>
  <c r="C69" i="10"/>
  <c r="C66" i="10"/>
  <c r="G68" i="10"/>
  <c r="C64" i="10"/>
  <c r="G61" i="10"/>
  <c r="G63" i="10"/>
  <c r="G67" i="10"/>
  <c r="G64" i="10"/>
  <c r="C66" i="14"/>
  <c r="C62" i="14"/>
  <c r="C68" i="14"/>
  <c r="G68" i="14"/>
  <c r="I70" i="11"/>
  <c r="E65" i="11"/>
  <c r="E69" i="11"/>
  <c r="E66" i="11"/>
  <c r="E63" i="11"/>
  <c r="E62" i="11"/>
  <c r="G64" i="11"/>
  <c r="E64" i="11"/>
  <c r="E68" i="11"/>
  <c r="C62" i="11"/>
  <c r="C68" i="11"/>
  <c r="C63" i="11"/>
  <c r="E60" i="11"/>
  <c r="C67" i="11"/>
  <c r="C66" i="11"/>
  <c r="E61" i="11"/>
  <c r="C64" i="11"/>
  <c r="I70" i="9"/>
  <c r="C67" i="9"/>
  <c r="C65" i="9"/>
  <c r="C60" i="9"/>
  <c r="C68" i="9"/>
  <c r="C69" i="9"/>
  <c r="C61" i="9"/>
  <c r="C64" i="9"/>
  <c r="C66" i="9"/>
  <c r="E68" i="9"/>
  <c r="E64" i="9"/>
  <c r="C62" i="9"/>
  <c r="E69" i="9"/>
  <c r="E63" i="9"/>
  <c r="C63" i="6"/>
  <c r="C64" i="6"/>
  <c r="C67" i="6"/>
  <c r="C61" i="6"/>
  <c r="C62" i="6"/>
  <c r="I70" i="6"/>
  <c r="G68" i="6"/>
  <c r="G65" i="6"/>
  <c r="E65" i="6"/>
  <c r="E61" i="6"/>
  <c r="E62" i="6"/>
  <c r="G62" i="6"/>
  <c r="G61" i="6"/>
  <c r="G69" i="6"/>
  <c r="G60" i="6"/>
  <c r="E68" i="6"/>
  <c r="G63" i="6"/>
  <c r="E69" i="6"/>
  <c r="G67" i="6"/>
  <c r="E64" i="6"/>
  <c r="E67" i="6"/>
  <c r="G66" i="6"/>
  <c r="E71" i="14" l="1"/>
  <c r="E70" i="10"/>
  <c r="G70" i="9"/>
  <c r="G70" i="11"/>
  <c r="C70" i="6"/>
  <c r="E66" i="15"/>
  <c r="C66" i="15"/>
  <c r="G71" i="14"/>
  <c r="C71" i="14"/>
  <c r="C70" i="10"/>
  <c r="G70" i="10"/>
  <c r="E70" i="11"/>
  <c r="C70" i="11"/>
  <c r="C70" i="9"/>
  <c r="E70" i="9"/>
  <c r="G70" i="6"/>
  <c r="E70" i="6"/>
</calcChain>
</file>

<file path=xl/sharedStrings.xml><?xml version="1.0" encoding="utf-8"?>
<sst xmlns="http://schemas.openxmlformats.org/spreadsheetml/2006/main" count="388" uniqueCount="46">
  <si>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</si>
  <si>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</si>
  <si>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</si>
  <si>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</si>
  <si>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</si>
  <si>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</si>
  <si>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</si>
  <si>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</si>
  <si>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</si>
  <si>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</si>
  <si>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</si>
  <si>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</si>
  <si>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</si>
  <si>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</si>
  <si>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</si>
  <si>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</si>
  <si>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</si>
  <si>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</si>
  <si>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</si>
  <si>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</si>
  <si>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</si>
  <si>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</si>
  <si>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</si>
  <si>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</si>
  <si>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</si>
  <si>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</si>
  <si>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</si>
  <si>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</si>
  <si>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Corrections, Dept. of - Buckeye</t>
  </si>
  <si>
    <t>YES</t>
  </si>
  <si>
    <t>Corrections, Dept. of  - Capitol Complex</t>
  </si>
  <si>
    <t>Corrections, Dept. of  - Goodyear</t>
  </si>
  <si>
    <t>Telework</t>
  </si>
  <si>
    <t>Corrections, Dept. of - S. 16th Street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</si>
  <si>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</si>
  <si>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</si>
  <si>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</si>
  <si>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</si>
  <si>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</si>
  <si>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</si>
  <si>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</si>
  <si>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N/A</t>
  </si>
  <si>
    <t>Corrections, Dept. of  - State Hospital Complex</t>
  </si>
  <si>
    <t>Corrections, Dept. of  - N. 29th Ave.</t>
  </si>
  <si>
    <t xml:space="preserve"> </t>
  </si>
  <si>
    <t>Bus/Light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</si>
</sst>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0.0"/>
  </numFmts>
  <fonts count="21">
    <font>
      <sz val="9"/>
      <name val="Geneva"/>
    </font>
    <font>
      <sz val="9"/>
      <name val="Geneva"/>
    </font>
    <font>
      <sz val="11"/>
      <name val="Times New Roman"/>
      <family val="1"/>
    </font>
    <font>
      <sz val="8"/>
      <name val="Geneva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/>
    <xf numFmtId="0" fontId="4" fillId="0" borderId="0" xfId="0" applyFont="1"/>
    <xf numFmtId="9" fontId="5" fillId="0" borderId="0" xfId="2" applyFont="1" applyBorder="1"/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9" fontId="2" fillId="0" borderId="3" xfId="2" applyFont="1" applyBorder="1"/>
    <xf numFmtId="9" fontId="12" fillId="0" borderId="3" xfId="2" applyFont="1" applyBorder="1"/>
    <xf numFmtId="0" fontId="1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6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164" fontId="2" fillId="0" borderId="14" xfId="2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4" fillId="0" borderId="0" xfId="0" applyNumberFormat="1" applyFont="1"/>
    <xf numFmtId="0" fontId="12" fillId="0" borderId="15" xfId="0" applyFont="1" applyBorder="1" applyAlignment="1">
      <alignment horizontal="center"/>
    </xf>
    <xf numFmtId="2" fontId="16" fillId="0" borderId="0" xfId="0" applyNumberFormat="1" applyFont="1"/>
    <xf numFmtId="0" fontId="12" fillId="0" borderId="0" xfId="0" applyFont="1"/>
    <xf numFmtId="164" fontId="2" fillId="0" borderId="16" xfId="2" applyNumberFormat="1" applyFont="1" applyBorder="1" applyAlignment="1">
      <alignment horizontal="center"/>
    </xf>
    <xf numFmtId="164" fontId="2" fillId="0" borderId="17" xfId="2" applyNumberFormat="1" applyFont="1" applyBorder="1" applyAlignment="1">
      <alignment horizontal="center"/>
    </xf>
    <xf numFmtId="164" fontId="2" fillId="0" borderId="18" xfId="2" applyNumberFormat="1" applyFont="1" applyBorder="1" applyAlignment="1">
      <alignment horizontal="center"/>
    </xf>
    <xf numFmtId="164" fontId="2" fillId="0" borderId="19" xfId="2" applyNumberFormat="1" applyFont="1" applyBorder="1" applyAlignment="1">
      <alignment horizontal="center"/>
    </xf>
    <xf numFmtId="2" fontId="17" fillId="0" borderId="0" xfId="0" applyNumberFormat="1" applyFont="1"/>
    <xf numFmtId="0" fontId="17" fillId="0" borderId="0" xfId="0" applyFont="1"/>
    <xf numFmtId="2" fontId="7" fillId="0" borderId="0" xfId="0" applyNumberFormat="1" applyFont="1"/>
    <xf numFmtId="0" fontId="18" fillId="0" borderId="0" xfId="0" applyFont="1"/>
    <xf numFmtId="0" fontId="11" fillId="0" borderId="20" xfId="0" applyFont="1" applyBorder="1" applyAlignment="1">
      <alignment horizontal="center"/>
    </xf>
    <xf numFmtId="3" fontId="11" fillId="0" borderId="21" xfId="1" applyNumberFormat="1" applyFont="1" applyBorder="1"/>
    <xf numFmtId="164" fontId="11" fillId="0" borderId="22" xfId="2" applyNumberFormat="1" applyFont="1" applyBorder="1"/>
    <xf numFmtId="164" fontId="18" fillId="0" borderId="0" xfId="0" applyNumberFormat="1" applyFont="1" applyBorder="1"/>
    <xf numFmtId="0" fontId="11" fillId="0" borderId="10" xfId="0" applyFont="1" applyBorder="1"/>
    <xf numFmtId="3" fontId="11" fillId="0" borderId="23" xfId="1" applyNumberFormat="1" applyFont="1" applyBorder="1"/>
    <xf numFmtId="164" fontId="11" fillId="0" borderId="13" xfId="2" applyNumberFormat="1" applyFont="1" applyBorder="1"/>
    <xf numFmtId="0" fontId="11" fillId="0" borderId="10" xfId="0" applyFont="1" applyBorder="1" applyAlignment="1">
      <alignment wrapText="1"/>
    </xf>
    <xf numFmtId="0" fontId="11" fillId="0" borderId="0" xfId="0" applyFont="1" applyBorder="1"/>
    <xf numFmtId="3" fontId="11" fillId="0" borderId="0" xfId="0" applyNumberFormat="1" applyFont="1" applyBorder="1"/>
    <xf numFmtId="164" fontId="11" fillId="0" borderId="0" xfId="2" applyNumberFormat="1" applyFont="1" applyBorder="1"/>
    <xf numFmtId="3" fontId="18" fillId="0" borderId="0" xfId="0" applyNumberFormat="1" applyFont="1" applyBorder="1"/>
    <xf numFmtId="0" fontId="1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1" xfId="0" applyFont="1" applyBorder="1" applyAlignment="1">
      <alignment horizontal="center"/>
    </xf>
    <xf numFmtId="1" fontId="11" fillId="0" borderId="24" xfId="2" applyNumberFormat="1" applyFont="1" applyBorder="1"/>
    <xf numFmtId="1" fontId="11" fillId="0" borderId="25" xfId="1" applyNumberFormat="1" applyFont="1" applyBorder="1" applyAlignment="1">
      <alignment horizontal="center"/>
    </xf>
    <xf numFmtId="1" fontId="11" fillId="0" borderId="26" xfId="2" applyNumberFormat="1" applyFont="1" applyBorder="1"/>
    <xf numFmtId="0" fontId="18" fillId="0" borderId="0" xfId="0" applyFont="1" applyAlignment="1"/>
    <xf numFmtId="1" fontId="11" fillId="0" borderId="27" xfId="2" applyNumberFormat="1" applyFont="1" applyBorder="1"/>
    <xf numFmtId="1" fontId="11" fillId="0" borderId="28" xfId="1" applyNumberFormat="1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1" fontId="11" fillId="0" borderId="29" xfId="2" applyNumberFormat="1" applyFont="1" applyBorder="1" applyAlignment="1">
      <alignment horizontal="center"/>
    </xf>
    <xf numFmtId="1" fontId="11" fillId="0" borderId="30" xfId="2" applyNumberFormat="1" applyFont="1" applyBorder="1" applyAlignment="1">
      <alignment horizontal="center"/>
    </xf>
    <xf numFmtId="1" fontId="11" fillId="0" borderId="9" xfId="2" applyNumberFormat="1" applyFont="1" applyBorder="1" applyAlignment="1">
      <alignment horizontal="center"/>
    </xf>
    <xf numFmtId="1" fontId="11" fillId="0" borderId="31" xfId="2" applyNumberFormat="1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164" fontId="2" fillId="0" borderId="23" xfId="2" applyNumberFormat="1" applyFont="1" applyBorder="1" applyAlignment="1">
      <alignment horizontal="center"/>
    </xf>
    <xf numFmtId="164" fontId="2" fillId="0" borderId="15" xfId="2" applyNumberFormat="1" applyFont="1" applyBorder="1" applyAlignment="1">
      <alignment horizontal="center"/>
    </xf>
    <xf numFmtId="164" fontId="2" fillId="0" borderId="36" xfId="2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5" fontId="11" fillId="0" borderId="27" xfId="0" applyNumberFormat="1" applyFont="1" applyBorder="1" applyAlignment="1">
      <alignment horizontal="center"/>
    </xf>
    <xf numFmtId="165" fontId="11" fillId="0" borderId="26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3" fontId="11" fillId="0" borderId="16" xfId="0" applyNumberFormat="1" applyFont="1" applyBorder="1"/>
    <xf numFmtId="164" fontId="11" fillId="0" borderId="18" xfId="2" applyNumberFormat="1" applyFont="1" applyBorder="1"/>
    <xf numFmtId="164" fontId="2" fillId="0" borderId="0" xfId="2" applyNumberFormat="1" applyFont="1" applyAlignment="1">
      <alignment horizontal="center"/>
    </xf>
    <xf numFmtId="164" fontId="12" fillId="0" borderId="0" xfId="2" applyNumberFormat="1" applyFont="1" applyAlignment="1">
      <alignment horizontal="center"/>
    </xf>
    <xf numFmtId="164" fontId="2" fillId="0" borderId="37" xfId="2" applyNumberFormat="1" applyFont="1" applyBorder="1" applyAlignment="1">
      <alignment horizontal="center"/>
    </xf>
    <xf numFmtId="164" fontId="12" fillId="0" borderId="20" xfId="2" applyNumberFormat="1" applyFont="1" applyBorder="1" applyAlignment="1">
      <alignment horizontal="center"/>
    </xf>
    <xf numFmtId="164" fontId="12" fillId="0" borderId="6" xfId="2" applyNumberFormat="1" applyFont="1" applyBorder="1" applyAlignment="1">
      <alignment horizontal="center"/>
    </xf>
    <xf numFmtId="164" fontId="12" fillId="0" borderId="7" xfId="2" applyNumberFormat="1" applyFont="1" applyBorder="1" applyAlignment="1">
      <alignment horizontal="center"/>
    </xf>
    <xf numFmtId="164" fontId="12" fillId="0" borderId="38" xfId="2" applyNumberFormat="1" applyFont="1" applyBorder="1" applyAlignment="1">
      <alignment horizontal="center"/>
    </xf>
    <xf numFmtId="0" fontId="15" fillId="0" borderId="0" xfId="0" applyFont="1"/>
    <xf numFmtId="164" fontId="2" fillId="0" borderId="20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38" xfId="2" applyNumberFormat="1" applyFont="1" applyBorder="1" applyAlignment="1">
      <alignment horizontal="center"/>
    </xf>
    <xf numFmtId="0" fontId="19" fillId="0" borderId="0" xfId="0" applyFont="1"/>
    <xf numFmtId="164" fontId="19" fillId="0" borderId="0" xfId="2" applyNumberFormat="1" applyFont="1" applyAlignment="1">
      <alignment horizontal="center"/>
    </xf>
    <xf numFmtId="9" fontId="20" fillId="0" borderId="0" xfId="2" applyFont="1" applyAlignment="1">
      <alignment horizontal="center"/>
    </xf>
    <xf numFmtId="0" fontId="2" fillId="0" borderId="42" xfId="0" applyFont="1" applyBorder="1" applyAlignment="1">
      <alignment horizontal="center"/>
    </xf>
    <xf numFmtId="164" fontId="12" fillId="0" borderId="5" xfId="2" applyNumberFormat="1" applyFont="1" applyBorder="1" applyAlignment="1">
      <alignment horizontal="center"/>
    </xf>
    <xf numFmtId="164" fontId="12" fillId="0" borderId="43" xfId="2" applyNumberFormat="1" applyFont="1" applyBorder="1" applyAlignment="1">
      <alignment horizontal="center"/>
    </xf>
    <xf numFmtId="164" fontId="12" fillId="0" borderId="44" xfId="2" applyNumberFormat="1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164" fontId="2" fillId="0" borderId="42" xfId="2" applyNumberFormat="1" applyFont="1" applyBorder="1" applyAlignment="1">
      <alignment horizontal="center"/>
    </xf>
    <xf numFmtId="164" fontId="2" fillId="0" borderId="47" xfId="2" applyNumberFormat="1" applyFont="1" applyBorder="1" applyAlignment="1">
      <alignment horizontal="center"/>
    </xf>
    <xf numFmtId="164" fontId="2" fillId="0" borderId="10" xfId="2" applyNumberFormat="1" applyFont="1" applyBorder="1" applyAlignment="1">
      <alignment horizontal="center"/>
    </xf>
    <xf numFmtId="164" fontId="12" fillId="0" borderId="48" xfId="2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5" fillId="0" borderId="41" xfId="0" applyFont="1" applyBorder="1"/>
    <xf numFmtId="0" fontId="15" fillId="0" borderId="40" xfId="0" applyFont="1" applyBorder="1"/>
    <xf numFmtId="0" fontId="15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1" fontId="11" fillId="0" borderId="50" xfId="2" applyNumberFormat="1" applyFont="1" applyBorder="1" applyAlignment="1">
      <alignment horizontal="center"/>
    </xf>
    <xf numFmtId="164" fontId="2" fillId="0" borderId="5" xfId="2" applyNumberFormat="1" applyFont="1" applyBorder="1" applyAlignment="1">
      <alignment horizontal="center"/>
    </xf>
    <xf numFmtId="164" fontId="2" fillId="0" borderId="43" xfId="2" applyNumberFormat="1" applyFont="1" applyBorder="1" applyAlignment="1">
      <alignment horizontal="center"/>
    </xf>
    <xf numFmtId="164" fontId="2" fillId="0" borderId="48" xfId="2" applyNumberFormat="1" applyFont="1" applyBorder="1" applyAlignment="1">
      <alignment horizontal="center"/>
    </xf>
    <xf numFmtId="164" fontId="2" fillId="0" borderId="44" xfId="2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607882595656226"/>
          <c:y val="3.53356890459363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18963374060735E-2"/>
          <c:y val="0.16607802506284691"/>
          <c:w val="0.88235434914079913"/>
          <c:h val="0.62190920023534157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Buckeye!$B$58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Buckeye!$A$61:$A$69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Buckeye!$C$61:$C$69</c:f>
              <c:numCache>
                <c:formatCode>0.0%</c:formatCode>
                <c:ptCount val="9"/>
                <c:pt idx="0">
                  <c:v>2.9586288416075655E-2</c:v>
                </c:pt>
                <c:pt idx="1">
                  <c:v>1.1820330969267141E-3</c:v>
                </c:pt>
                <c:pt idx="2">
                  <c:v>3.34909377462569E-3</c:v>
                </c:pt>
                <c:pt idx="3">
                  <c:v>9.9684791174152895E-2</c:v>
                </c:pt>
                <c:pt idx="4">
                  <c:v>0</c:v>
                </c:pt>
                <c:pt idx="5">
                  <c:v>1.1820330969267141E-3</c:v>
                </c:pt>
                <c:pt idx="6">
                  <c:v>2.3640661938534283E-3</c:v>
                </c:pt>
                <c:pt idx="7">
                  <c:v>7.7817178881008683E-2</c:v>
                </c:pt>
                <c:pt idx="8">
                  <c:v>3.1520882584712378E-3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1-4379-832C-45CDB9BE17E7}"/>
            </c:ext>
          </c:extLst>
        </c:ser>
        <c:ser>
          <c:idx val="1"/>
          <c:order val="1"/>
          <c:tx>
            <c:strRef>
              <c:f>Buckeye!$D$58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Buckeye!$A$61:$A$69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Buckeye!$E$61:$E$69</c:f>
              <c:numCache>
                <c:formatCode>0.0%</c:formatCode>
                <c:ptCount val="9"/>
                <c:pt idx="0">
                  <c:v>3.4373294142347258E-2</c:v>
                </c:pt>
                <c:pt idx="1">
                  <c:v>1.6796136888515641E-3</c:v>
                </c:pt>
                <c:pt idx="2">
                  <c:v>3.3592273777031281E-3</c:v>
                </c:pt>
                <c:pt idx="3">
                  <c:v>8.1881167331513752E-2</c:v>
                </c:pt>
                <c:pt idx="4">
                  <c:v>9.300860802015537E-2</c:v>
                </c:pt>
                <c:pt idx="5">
                  <c:v>1.4696619777451185E-3</c:v>
                </c:pt>
                <c:pt idx="6">
                  <c:v>1.8895653999580096E-3</c:v>
                </c:pt>
                <c:pt idx="7">
                  <c:v>7.663237455385262E-2</c:v>
                </c:pt>
                <c:pt idx="8">
                  <c:v>2.7293722443837917E-3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81-4379-832C-45CDB9BE17E7}"/>
            </c:ext>
          </c:extLst>
        </c:ser>
        <c:ser>
          <c:idx val="0"/>
          <c:order val="2"/>
          <c:tx>
            <c:strRef>
              <c:f>Buckeye!$F$58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Buckeye!$A$61:$A$69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Buckeye!$G$61:$G$69</c:f>
              <c:numCache>
                <c:formatCode>0.0%</c:formatCode>
                <c:ptCount val="9"/>
                <c:pt idx="0">
                  <c:v>2.7806436886555579E-2</c:v>
                </c:pt>
                <c:pt idx="1">
                  <c:v>4.5651677699155464E-3</c:v>
                </c:pt>
                <c:pt idx="2">
                  <c:v>2.9673590504451053E-3</c:v>
                </c:pt>
                <c:pt idx="3">
                  <c:v>6.8705774937228972E-2</c:v>
                </c:pt>
                <c:pt idx="4">
                  <c:v>8.4455603743437607E-2</c:v>
                </c:pt>
                <c:pt idx="5">
                  <c:v>3.6521342159324369E-3</c:v>
                </c:pt>
                <c:pt idx="6">
                  <c:v>2.5108422734535503E-3</c:v>
                </c:pt>
                <c:pt idx="7">
                  <c:v>4.9075553526592125E-2</c:v>
                </c:pt>
                <c:pt idx="8">
                  <c:v>4.5651677699155464E-3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81-4379-832C-45CDB9BE17E7}"/>
            </c:ext>
          </c:extLst>
        </c:ser>
        <c:ser>
          <c:idx val="2"/>
          <c:order val="3"/>
          <c:tx>
            <c:strRef>
              <c:f>Buckeye!$H$58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Buckeye!$A$61:$A$69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Buckeye!$I$61:$I$69</c:f>
              <c:numCache>
                <c:formatCode>0.0%</c:formatCode>
                <c:ptCount val="9"/>
                <c:pt idx="0">
                  <c:v>4.0237889273356441E-2</c:v>
                </c:pt>
                <c:pt idx="1">
                  <c:v>1.7301038062283744E-3</c:v>
                </c:pt>
                <c:pt idx="2">
                  <c:v>3.6764705882352954E-3</c:v>
                </c:pt>
                <c:pt idx="3">
                  <c:v>5.817474048442909E-2</c:v>
                </c:pt>
                <c:pt idx="4">
                  <c:v>8.7802768166090006E-2</c:v>
                </c:pt>
                <c:pt idx="5">
                  <c:v>1.5138408304498276E-3</c:v>
                </c:pt>
                <c:pt idx="6">
                  <c:v>1.0813148788927341E-3</c:v>
                </c:pt>
                <c:pt idx="7">
                  <c:v>3.6764705882352956E-2</c:v>
                </c:pt>
                <c:pt idx="8">
                  <c:v>1.7301038062283744E-3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81-4379-832C-45CDB9BE17E7}"/>
            </c:ext>
          </c:extLst>
        </c:ser>
        <c:ser>
          <c:idx val="3"/>
          <c:order val="4"/>
          <c:tx>
            <c:strRef>
              <c:f>Buckeye!$J$58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Buckeye!$A$61:$A$69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Buckeye!$K$61:$K$69</c:f>
              <c:numCache>
                <c:formatCode>0.0%</c:formatCode>
                <c:ptCount val="9"/>
                <c:pt idx="0">
                  <c:v>6.404424276800913E-2</c:v>
                </c:pt>
                <c:pt idx="1">
                  <c:v>0</c:v>
                </c:pt>
                <c:pt idx="2">
                  <c:v>0</c:v>
                </c:pt>
                <c:pt idx="3">
                  <c:v>2.6091888825865019E-2</c:v>
                </c:pt>
                <c:pt idx="4">
                  <c:v>7.9693703913783373E-2</c:v>
                </c:pt>
                <c:pt idx="5">
                  <c:v>0</c:v>
                </c:pt>
                <c:pt idx="6">
                  <c:v>5.6721497447532652E-4</c:v>
                </c:pt>
                <c:pt idx="7">
                  <c:v>3.4316505955757255E-2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81-4379-832C-45CDB9BE1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6942512"/>
        <c:axId val="736943688"/>
      </c:barChart>
      <c:catAx>
        <c:axId val="73694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36943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6943688"/>
        <c:scaling>
          <c:orientation val="minMax"/>
          <c:max val="0.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36942512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386357165978324"/>
          <c:y val="0.93993081253535882"/>
          <c:w val="0.68496071185690766"/>
          <c:h val="6.006915187262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879194892614649"/>
          <c:y val="3.6764705882352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724832214765099E-2"/>
          <c:y val="0.15808823529411764"/>
          <c:w val="0.87919463087248317"/>
          <c:h val="0.62132352941176472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'State Hospital'!$B$58:$C$58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'State Hospital'!$A$61:$A$69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'State Hospital'!$C$61:$C$69</c:f>
              <c:numCache>
                <c:formatCode>0.0%</c:formatCode>
                <c:ptCount val="9"/>
                <c:pt idx="0">
                  <c:v>3.6853526220614823E-2</c:v>
                </c:pt>
                <c:pt idx="1">
                  <c:v>3.25497287522604E-2</c:v>
                </c:pt>
                <c:pt idx="2">
                  <c:v>2.4713682941531041E-2</c:v>
                </c:pt>
                <c:pt idx="3">
                  <c:v>3.4960819770946353E-2</c:v>
                </c:pt>
                <c:pt idx="4">
                  <c:v>0</c:v>
                </c:pt>
                <c:pt idx="5">
                  <c:v>9.0415913200723331E-3</c:v>
                </c:pt>
                <c:pt idx="6">
                  <c:v>8.4388185654008432E-3</c:v>
                </c:pt>
                <c:pt idx="7">
                  <c:v>1.62748643761302E-2</c:v>
                </c:pt>
                <c:pt idx="8">
                  <c:v>1.4466546112115732E-2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73-4445-AB24-1862A68E1524}"/>
            </c:ext>
          </c:extLst>
        </c:ser>
        <c:ser>
          <c:idx val="1"/>
          <c:order val="1"/>
          <c:tx>
            <c:strRef>
              <c:f>'State Hospital'!$D$58:$E$58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'State Hospital'!$A$61:$A$69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'State Hospital'!$E$61:$E$69</c:f>
              <c:numCache>
                <c:formatCode>0.0%</c:formatCode>
                <c:ptCount val="9"/>
                <c:pt idx="0">
                  <c:v>4.1699926090169995E-2</c:v>
                </c:pt>
                <c:pt idx="1">
                  <c:v>3.1042128603104215E-2</c:v>
                </c:pt>
                <c:pt idx="2">
                  <c:v>2.4390243902439025E-2</c:v>
                </c:pt>
                <c:pt idx="3">
                  <c:v>2.0694752402069475E-2</c:v>
                </c:pt>
                <c:pt idx="4">
                  <c:v>1.0347376201034738E-2</c:v>
                </c:pt>
                <c:pt idx="5">
                  <c:v>2.0694752402069475E-2</c:v>
                </c:pt>
                <c:pt idx="6">
                  <c:v>1.2564671101256468E-2</c:v>
                </c:pt>
                <c:pt idx="7">
                  <c:v>4.434589800443459E-3</c:v>
                </c:pt>
                <c:pt idx="8">
                  <c:v>1.1086474501108648E-2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73-4445-AB24-1862A68E1524}"/>
            </c:ext>
          </c:extLst>
        </c:ser>
        <c:ser>
          <c:idx val="0"/>
          <c:order val="2"/>
          <c:tx>
            <c:strRef>
              <c:f>'State Hospital'!$F$58:$G$58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'State Hospital'!$A$61:$A$69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'State Hospital'!$G$61:$G$69</c:f>
              <c:numCache>
                <c:formatCode>0.0%</c:formatCode>
                <c:ptCount val="9"/>
                <c:pt idx="0">
                  <c:v>4.8503401360544207E-2</c:v>
                </c:pt>
                <c:pt idx="1">
                  <c:v>1.7687074829931974E-2</c:v>
                </c:pt>
                <c:pt idx="2">
                  <c:v>4.7619047619047623E-3</c:v>
                </c:pt>
                <c:pt idx="3">
                  <c:v>1.9047619047619049E-2</c:v>
                </c:pt>
                <c:pt idx="4">
                  <c:v>9.5238095238095247E-3</c:v>
                </c:pt>
                <c:pt idx="5">
                  <c:v>6.8027210884353739E-3</c:v>
                </c:pt>
                <c:pt idx="6">
                  <c:v>0</c:v>
                </c:pt>
                <c:pt idx="7">
                  <c:v>4.7619047619047623E-3</c:v>
                </c:pt>
                <c:pt idx="8">
                  <c:v>4.7619047619047623E-3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73-4445-AB24-1862A68E1524}"/>
            </c:ext>
          </c:extLst>
        </c:ser>
        <c:ser>
          <c:idx val="2"/>
          <c:order val="3"/>
          <c:tx>
            <c:strRef>
              <c:f>'State Hospital'!$H$58:$I$58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'State Hospital'!$A$61:$A$69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'State Hospital'!$I$61:$I$69</c:f>
              <c:numCache>
                <c:formatCode>0.0%</c:formatCode>
                <c:ptCount val="9"/>
                <c:pt idx="0">
                  <c:v>7.0414971521562258E-2</c:v>
                </c:pt>
                <c:pt idx="1">
                  <c:v>1.1391375101708706E-2</c:v>
                </c:pt>
                <c:pt idx="2">
                  <c:v>1.6273393002441008E-3</c:v>
                </c:pt>
                <c:pt idx="3">
                  <c:v>3.7428803905614323E-2</c:v>
                </c:pt>
                <c:pt idx="4">
                  <c:v>8.1366965012205049E-3</c:v>
                </c:pt>
                <c:pt idx="5">
                  <c:v>8.1366965012205042E-4</c:v>
                </c:pt>
                <c:pt idx="6">
                  <c:v>3.2546786004882017E-3</c:v>
                </c:pt>
                <c:pt idx="7">
                  <c:v>8.1366965012205042E-4</c:v>
                </c:pt>
                <c:pt idx="8">
                  <c:v>7.3230268510984537E-3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73-4445-AB24-1862A68E1524}"/>
            </c:ext>
          </c:extLst>
        </c:ser>
        <c:ser>
          <c:idx val="3"/>
          <c:order val="4"/>
          <c:tx>
            <c:strRef>
              <c:f>'State Hospital'!$J$58:$K$58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'State Hospital'!$A$61:$A$69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'State Hospital'!$K$61:$K$69</c:f>
              <c:numCache>
                <c:formatCode>0.0%</c:formatCode>
                <c:ptCount val="9"/>
                <c:pt idx="0">
                  <c:v>6.3310729956122858E-2</c:v>
                </c:pt>
                <c:pt idx="1">
                  <c:v>9.5731950538492216E-3</c:v>
                </c:pt>
                <c:pt idx="2">
                  <c:v>0</c:v>
                </c:pt>
                <c:pt idx="3">
                  <c:v>1.5157558835261268E-2</c:v>
                </c:pt>
                <c:pt idx="4">
                  <c:v>1.3960909453530115E-2</c:v>
                </c:pt>
                <c:pt idx="5">
                  <c:v>0</c:v>
                </c:pt>
                <c:pt idx="6">
                  <c:v>1.5955325089748703E-3</c:v>
                </c:pt>
                <c:pt idx="7">
                  <c:v>0</c:v>
                </c:pt>
                <c:pt idx="8">
                  <c:v>2.3932987634623054E-3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73-4445-AB24-1862A68E1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010944"/>
        <c:axId val="775008200"/>
      </c:barChart>
      <c:catAx>
        <c:axId val="77501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5008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5008200"/>
        <c:scaling>
          <c:orientation val="minMax"/>
          <c:max val="8.0000000000000016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5010944"/>
        <c:crosses val="autoZero"/>
        <c:crossBetween val="between"/>
        <c:majorUnit val="0.0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437251621407649"/>
          <c:y val="0.94240196078431371"/>
          <c:w val="0.6641556256744614"/>
          <c:h val="5.75979217431580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8534521767497658"/>
          <c:w val="0.86080740042532411"/>
          <c:h val="0.5560356530249297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'State Hospital'!$A$14:$A$23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'State Hospital'!$B$14:$B$23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60-488F-B425-552B3961892E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'State Hospital'!$A$14:$A$23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'State Hospital'!$C$14:$C$23</c:f>
              <c:numCache>
                <c:formatCode>0.0%</c:formatCode>
                <c:ptCount val="10"/>
                <c:pt idx="0">
                  <c:v>0.85850000000000004</c:v>
                </c:pt>
                <c:pt idx="1">
                  <c:v>0.878</c:v>
                </c:pt>
                <c:pt idx="2">
                  <c:v>0.84619999999999995</c:v>
                </c:pt>
                <c:pt idx="3">
                  <c:v>0.86660000000000004</c:v>
                </c:pt>
                <c:pt idx="4">
                  <c:v>0.8</c:v>
                </c:pt>
                <c:pt idx="5">
                  <c:v>0.8397</c:v>
                </c:pt>
                <c:pt idx="6">
                  <c:v>0.82299999999999995</c:v>
                </c:pt>
                <c:pt idx="7">
                  <c:v>0.8841</c:v>
                </c:pt>
                <c:pt idx="8">
                  <c:v>0.85880000000000001</c:v>
                </c:pt>
                <c:pt idx="9">
                  <c:v>0.89400000000000002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60-488F-B425-552B3961892E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'State Hospital'!$A$14:$A$23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'State Hospital'!$I$14:$I$23</c:f>
              <c:numCache>
                <c:formatCode>0.0%</c:formatCode>
                <c:ptCount val="10"/>
                <c:pt idx="0">
                  <c:v>0.69389999999999996</c:v>
                </c:pt>
                <c:pt idx="1">
                  <c:v>0.70809999999999995</c:v>
                </c:pt>
                <c:pt idx="2">
                  <c:v>0.70830000000000004</c:v>
                </c:pt>
                <c:pt idx="3">
                  <c:v>0.71579999999999999</c:v>
                </c:pt>
                <c:pt idx="4">
                  <c:v>0.75170000000000003</c:v>
                </c:pt>
                <c:pt idx="5">
                  <c:v>0.75929999999999997</c:v>
                </c:pt>
                <c:pt idx="6">
                  <c:v>0.73650000000000004</c:v>
                </c:pt>
                <c:pt idx="7">
                  <c:v>0.73740000000000006</c:v>
                </c:pt>
                <c:pt idx="8">
                  <c:v>0.48699999999999999</c:v>
                </c:pt>
                <c:pt idx="9">
                  <c:v>0.50949999999999995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60-488F-B425-552B39618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5008592"/>
        <c:axId val="775007808"/>
      </c:lineChart>
      <c:catAx>
        <c:axId val="77500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5007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500780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500859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8793304270442597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250106811958057"/>
          <c:w val="0.85714439021074829"/>
          <c:h val="0.4833353000297038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'State Hospital'!$A$14:$A$23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'State Hospital'!$E$14:$E$23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D7-4CAA-96E2-F2930CD992DE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'State Hospital'!$A$14:$A$23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'State Hospital'!$F$14:$F$23</c:f>
              <c:numCache>
                <c:formatCode>0.0%</c:formatCode>
                <c:ptCount val="10"/>
                <c:pt idx="0">
                  <c:v>0.85209999999999997</c:v>
                </c:pt>
                <c:pt idx="1">
                  <c:v>0.86899999999999999</c:v>
                </c:pt>
                <c:pt idx="2">
                  <c:v>0.8377</c:v>
                </c:pt>
                <c:pt idx="3">
                  <c:v>0.85460000000000003</c:v>
                </c:pt>
                <c:pt idx="4">
                  <c:v>0.68799999999999994</c:v>
                </c:pt>
                <c:pt idx="5">
                  <c:v>0.73119999999999996</c:v>
                </c:pt>
                <c:pt idx="6">
                  <c:v>0.64539999999999997</c:v>
                </c:pt>
                <c:pt idx="7">
                  <c:v>0.87670000000000003</c:v>
                </c:pt>
                <c:pt idx="8">
                  <c:v>0.8538</c:v>
                </c:pt>
                <c:pt idx="9">
                  <c:v>0.89070000000000005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D7-4CAA-96E2-F2930CD992DE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'State Hospital'!$A$14:$A$23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'State Hospital'!$J$14:$J$23</c:f>
              <c:numCache>
                <c:formatCode>0.0%</c:formatCode>
                <c:ptCount val="10"/>
                <c:pt idx="0">
                  <c:v>0.66639999999999999</c:v>
                </c:pt>
                <c:pt idx="1">
                  <c:v>0.67410000000000003</c:v>
                </c:pt>
                <c:pt idx="2">
                  <c:v>0.66800000000000004</c:v>
                </c:pt>
                <c:pt idx="3">
                  <c:v>0.67889999999999995</c:v>
                </c:pt>
                <c:pt idx="4">
                  <c:v>0.71889999999999998</c:v>
                </c:pt>
                <c:pt idx="5">
                  <c:v>0.71540000000000004</c:v>
                </c:pt>
                <c:pt idx="6">
                  <c:v>0.69230000000000003</c:v>
                </c:pt>
                <c:pt idx="7">
                  <c:v>0.70799999999999996</c:v>
                </c:pt>
                <c:pt idx="8">
                  <c:v>0.46700000000000003</c:v>
                </c:pt>
                <c:pt idx="9">
                  <c:v>0.51470000000000005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D7-4CAA-96E2-F2930CD99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5009768"/>
        <c:axId val="775010552"/>
      </c:lineChart>
      <c:catAx>
        <c:axId val="775009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5010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501055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500976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919433147779603"/>
          <c:y val="0.89167016622922135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540266355594441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471356526061751E-2"/>
          <c:y val="0.14652067064685872"/>
          <c:w val="0.88177481298557603"/>
          <c:h val="0.6337019005476639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'S. 16th St'!$B$59:$C$59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'S. 16th St'!$A$62:$A$70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'S. 16th St'!$C$62:$C$70</c:f>
              <c:numCache>
                <c:formatCode>0.0%</c:formatCode>
                <c:ptCount val="9"/>
                <c:pt idx="0">
                  <c:v>9.8807495741056219E-3</c:v>
                </c:pt>
                <c:pt idx="1">
                  <c:v>1.7035775127768314E-3</c:v>
                </c:pt>
                <c:pt idx="2">
                  <c:v>2.8960817717206135E-2</c:v>
                </c:pt>
                <c:pt idx="3">
                  <c:v>0.18568994889267462</c:v>
                </c:pt>
                <c:pt idx="4">
                  <c:v>0</c:v>
                </c:pt>
                <c:pt idx="5">
                  <c:v>0</c:v>
                </c:pt>
                <c:pt idx="6">
                  <c:v>1.7035775127768314E-3</c:v>
                </c:pt>
                <c:pt idx="7">
                  <c:v>6.8143100511073255E-3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46-4AF6-BB6A-A570527AFC58}"/>
            </c:ext>
          </c:extLst>
        </c:ser>
        <c:ser>
          <c:idx val="1"/>
          <c:order val="1"/>
          <c:tx>
            <c:strRef>
              <c:f>'S. 16th St'!$D$59:$E$59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'S. 16th St'!$A$62:$A$70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'S. 16th St'!$E$62:$E$70</c:f>
              <c:numCache>
                <c:formatCode>0.0%</c:formatCode>
                <c:ptCount val="9"/>
                <c:pt idx="0">
                  <c:v>1.0069444444444443E-2</c:v>
                </c:pt>
                <c:pt idx="1">
                  <c:v>0</c:v>
                </c:pt>
                <c:pt idx="2">
                  <c:v>0</c:v>
                </c:pt>
                <c:pt idx="3">
                  <c:v>0.17708333333333334</c:v>
                </c:pt>
                <c:pt idx="4">
                  <c:v>6.9444444444444441E-3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46-4AF6-BB6A-A570527AFC58}"/>
            </c:ext>
          </c:extLst>
        </c:ser>
        <c:ser>
          <c:idx val="0"/>
          <c:order val="2"/>
          <c:tx>
            <c:strRef>
              <c:f>'S. 16th St'!$F$59:$G$59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'S. 16th St'!$A$62:$A$70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'S. 16th St'!$G$62:$G$70</c:f>
              <c:numCache>
                <c:formatCode>0.0%</c:formatCode>
                <c:ptCount val="9"/>
                <c:pt idx="0">
                  <c:v>2.0751341681574238E-2</c:v>
                </c:pt>
                <c:pt idx="1">
                  <c:v>0</c:v>
                </c:pt>
                <c:pt idx="2">
                  <c:v>3.5778175313059034E-3</c:v>
                </c:pt>
                <c:pt idx="3">
                  <c:v>0.16994633273703041</c:v>
                </c:pt>
                <c:pt idx="4">
                  <c:v>3.041144901610018E-2</c:v>
                </c:pt>
                <c:pt idx="5">
                  <c:v>0</c:v>
                </c:pt>
                <c:pt idx="6">
                  <c:v>3.5778175313059034E-3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46-4AF6-BB6A-A570527AFC58}"/>
            </c:ext>
          </c:extLst>
        </c:ser>
        <c:ser>
          <c:idx val="2"/>
          <c:order val="3"/>
          <c:tx>
            <c:strRef>
              <c:f>'S. 16th St'!$H$59:$I$59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'S. 16th St'!$A$62:$A$70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'S. 16th St'!$I$62:$I$70</c:f>
              <c:numCache>
                <c:formatCode>0.0%</c:formatCode>
                <c:ptCount val="9"/>
                <c:pt idx="0">
                  <c:v>9.8807495741056219E-3</c:v>
                </c:pt>
                <c:pt idx="1">
                  <c:v>1.7035775127768314E-3</c:v>
                </c:pt>
                <c:pt idx="2">
                  <c:v>2.8960817717206135E-2</c:v>
                </c:pt>
                <c:pt idx="3">
                  <c:v>0.18568994889267462</c:v>
                </c:pt>
                <c:pt idx="4">
                  <c:v>0</c:v>
                </c:pt>
                <c:pt idx="5">
                  <c:v>0</c:v>
                </c:pt>
                <c:pt idx="6">
                  <c:v>1.7035775127768314E-3</c:v>
                </c:pt>
                <c:pt idx="7">
                  <c:v>6.8143100511073255E-3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46-4AF6-BB6A-A570527AFC58}"/>
            </c:ext>
          </c:extLst>
        </c:ser>
        <c:ser>
          <c:idx val="3"/>
          <c:order val="4"/>
          <c:tx>
            <c:strRef>
              <c:f>'S. 16th St'!$J$59:$K$59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'S. 16th St'!$A$62:$A$70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'S. 16th St'!$K$62:$K$70</c:f>
              <c:numCache>
                <c:formatCode>0.0%</c:formatCode>
                <c:ptCount val="9"/>
                <c:pt idx="0">
                  <c:v>8.5294117647058808E-3</c:v>
                </c:pt>
                <c:pt idx="1">
                  <c:v>0</c:v>
                </c:pt>
                <c:pt idx="2">
                  <c:v>0</c:v>
                </c:pt>
                <c:pt idx="3">
                  <c:v>7.1428571428571425E-2</c:v>
                </c:pt>
                <c:pt idx="4">
                  <c:v>4.2016806722689079E-2</c:v>
                </c:pt>
                <c:pt idx="5">
                  <c:v>0</c:v>
                </c:pt>
                <c:pt idx="6">
                  <c:v>0.22058823529411764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46-4AF6-BB6A-A570527AF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977648"/>
        <c:axId val="775980392"/>
      </c:barChart>
      <c:catAx>
        <c:axId val="77597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5980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5980392"/>
        <c:scaling>
          <c:orientation val="minMax"/>
          <c:max val="0.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5977648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828816953436379"/>
          <c:y val="0.94383740493976709"/>
          <c:w val="0.6202049042935055"/>
          <c:h val="5.61627697301196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4137981836741138"/>
          <c:w val="0.86080740042532411"/>
          <c:h val="0.5000010523324949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'S. 16th St'!$A$14:$A$23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'S. 16th St'!$B$14:$B$23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77-4D65-8F3E-0438C3038F46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'S. 16th St'!$A$14:$A$23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'S. 16th St'!$C$14:$C$23</c:f>
              <c:numCache>
                <c:formatCode>0.0%</c:formatCode>
                <c:ptCount val="10"/>
                <c:pt idx="0">
                  <c:v>0.78090000000000004</c:v>
                </c:pt>
                <c:pt idx="1">
                  <c:v>0.78820000000000001</c:v>
                </c:pt>
                <c:pt idx="2">
                  <c:v>0.72819999999999996</c:v>
                </c:pt>
                <c:pt idx="3">
                  <c:v>0.74980000000000002</c:v>
                </c:pt>
                <c:pt idx="4">
                  <c:v>0.76100000000000001</c:v>
                </c:pt>
                <c:pt idx="5">
                  <c:v>0.76500000000000001</c:v>
                </c:pt>
                <c:pt idx="6">
                  <c:v>0.80589999999999995</c:v>
                </c:pt>
                <c:pt idx="7">
                  <c:v>0.77170000000000005</c:v>
                </c:pt>
                <c:pt idx="8">
                  <c:v>0.76519999999999999</c:v>
                </c:pt>
                <c:pt idx="9">
                  <c:v>0.65739999999999998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77-4D65-8F3E-0438C3038F46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'S. 16th St'!$A$14:$A$23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'S. 16th St'!$I$14:$I$23</c:f>
              <c:numCache>
                <c:formatCode>0.0%</c:formatCode>
                <c:ptCount val="10"/>
                <c:pt idx="0">
                  <c:v>0.69389999999999996</c:v>
                </c:pt>
                <c:pt idx="1">
                  <c:v>0.70809999999999995</c:v>
                </c:pt>
                <c:pt idx="2">
                  <c:v>0.70830000000000004</c:v>
                </c:pt>
                <c:pt idx="3">
                  <c:v>0.71579999999999999</c:v>
                </c:pt>
                <c:pt idx="4">
                  <c:v>0.75170000000000003</c:v>
                </c:pt>
                <c:pt idx="5">
                  <c:v>0.75929999999999997</c:v>
                </c:pt>
                <c:pt idx="6">
                  <c:v>0.73650000000000004</c:v>
                </c:pt>
                <c:pt idx="7">
                  <c:v>0.73740000000000006</c:v>
                </c:pt>
                <c:pt idx="8">
                  <c:v>0.48699999999999999</c:v>
                </c:pt>
                <c:pt idx="9">
                  <c:v>0.50949999999999995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77-4D65-8F3E-0438C3038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5978040"/>
        <c:axId val="775979216"/>
      </c:lineChart>
      <c:catAx>
        <c:axId val="775978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597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597921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597804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89655368186272855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7500111898241775"/>
          <c:w val="0.85714439021074829"/>
          <c:h val="0.4750019327878124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'S. 16th St'!$A$14:$A$23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'S. 16th St'!$E$14:$E$23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3D-4116-AB60-13942435FA45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'S. 16th St'!$A$14:$A$23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'S. 16th St'!$F$14:$F$23</c:f>
              <c:numCache>
                <c:formatCode>0.0%</c:formatCode>
                <c:ptCount val="10"/>
                <c:pt idx="0">
                  <c:v>0.75729999999999997</c:v>
                </c:pt>
                <c:pt idx="1">
                  <c:v>0.80020000000000002</c:v>
                </c:pt>
                <c:pt idx="2">
                  <c:v>0.70030000000000003</c:v>
                </c:pt>
                <c:pt idx="3">
                  <c:v>0.73250000000000004</c:v>
                </c:pt>
                <c:pt idx="4">
                  <c:v>0.73</c:v>
                </c:pt>
                <c:pt idx="5">
                  <c:v>0.749</c:v>
                </c:pt>
                <c:pt idx="6">
                  <c:v>0.80010000000000003</c:v>
                </c:pt>
                <c:pt idx="7">
                  <c:v>0.74880000000000002</c:v>
                </c:pt>
                <c:pt idx="8">
                  <c:v>0.74939999999999996</c:v>
                </c:pt>
                <c:pt idx="9">
                  <c:v>0.63549999999999995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3D-4116-AB60-13942435FA45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'S. 16th St'!$A$14:$A$23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'S. 16th St'!$J$14:$J$23</c:f>
              <c:numCache>
                <c:formatCode>0.0%</c:formatCode>
                <c:ptCount val="10"/>
                <c:pt idx="0">
                  <c:v>0.66639999999999999</c:v>
                </c:pt>
                <c:pt idx="1">
                  <c:v>0.67410000000000003</c:v>
                </c:pt>
                <c:pt idx="2">
                  <c:v>0.66800000000000004</c:v>
                </c:pt>
                <c:pt idx="3">
                  <c:v>0.67889999999999995</c:v>
                </c:pt>
                <c:pt idx="4">
                  <c:v>0.71889999999999998</c:v>
                </c:pt>
                <c:pt idx="5">
                  <c:v>0.71540000000000004</c:v>
                </c:pt>
                <c:pt idx="6">
                  <c:v>0.69230000000000003</c:v>
                </c:pt>
                <c:pt idx="7">
                  <c:v>0.70799999999999996</c:v>
                </c:pt>
                <c:pt idx="8">
                  <c:v>0.46700000000000003</c:v>
                </c:pt>
                <c:pt idx="9">
                  <c:v>0.51470000000000005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3D-4116-AB60-13942435F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5978432"/>
        <c:axId val="775981176"/>
      </c:lineChart>
      <c:catAx>
        <c:axId val="77597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5981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598117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597843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90833683289588807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8791953390834665"/>
          <c:y val="3.6764705882352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724832214765099E-2"/>
          <c:y val="0.15808823529411764"/>
          <c:w val="0.87919463087248317"/>
          <c:h val="0.621323529411764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 29th Ave'!$B$54:$C$54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'N 29th Ave'!$A$57:$A$65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 29th Ave'!$C$57:$C$65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0-480E-9F66-97FE17E0702A}"/>
            </c:ext>
          </c:extLst>
        </c:ser>
        <c:ser>
          <c:idx val="2"/>
          <c:order val="1"/>
          <c:tx>
            <c:strRef>
              <c:f>'N 29th Ave'!$D$54:$E$54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'N 29th Ave'!$A$57:$A$65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 29th Ave'!$E$57:$E$65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2.6737967914438502E-2</c:v>
                </c:pt>
                <c:pt idx="3">
                  <c:v>4.8128342245989303E-2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30-480E-9F66-97FE17E0702A}"/>
            </c:ext>
          </c:extLst>
        </c:ser>
        <c:ser>
          <c:idx val="3"/>
          <c:order val="2"/>
          <c:tx>
            <c:strRef>
              <c:f>'N 29th Ave'!$F$54:$G$54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'N 29th Ave'!$A$57:$A$65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 29th Ave'!$G$57:$G$65</c:f>
              <c:numCache>
                <c:formatCode>0.0%</c:formatCode>
                <c:ptCount val="9"/>
                <c:pt idx="0">
                  <c:v>1.3679245283018868E-2</c:v>
                </c:pt>
                <c:pt idx="1">
                  <c:v>0</c:v>
                </c:pt>
                <c:pt idx="2">
                  <c:v>1.8867924528301886E-2</c:v>
                </c:pt>
                <c:pt idx="3">
                  <c:v>1.4150943396226415E-2</c:v>
                </c:pt>
                <c:pt idx="4">
                  <c:v>9.433962264150943E-3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30-480E-9F66-97FE17E0702A}"/>
            </c:ext>
          </c:extLst>
        </c:ser>
        <c:ser>
          <c:idx val="4"/>
          <c:order val="3"/>
          <c:tx>
            <c:strRef>
              <c:f>'N 29th Ave'!$H$54:$I$54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'N 29th Ave'!$A$57:$A$65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 29th Ave'!$I$57:$I$65</c:f>
              <c:numCache>
                <c:formatCode>0.0%</c:formatCode>
                <c:ptCount val="9"/>
                <c:pt idx="0">
                  <c:v>1.9594594594594596E-2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6.7567567567567571E-3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30-480E-9F66-97FE17E0702A}"/>
            </c:ext>
          </c:extLst>
        </c:ser>
        <c:ser>
          <c:idx val="1"/>
          <c:order val="4"/>
          <c:tx>
            <c:strRef>
              <c:f>'N 29th Ave'!$J$54:$K$54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'N 29th Ave'!$A$57:$A$65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 29th Ave'!$K$57:$K$65</c:f>
              <c:numCache>
                <c:formatCode>0.0%</c:formatCode>
                <c:ptCount val="9"/>
                <c:pt idx="0">
                  <c:v>3.6477987421383647E-2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4.40251572327044E-2</c:v>
                </c:pt>
                <c:pt idx="5">
                  <c:v>0</c:v>
                </c:pt>
                <c:pt idx="6">
                  <c:v>0.10062893081761007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30-480E-9F66-97FE17E07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010264"/>
        <c:axId val="399010656"/>
      </c:barChart>
      <c:catAx>
        <c:axId val="399010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9901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9010656"/>
        <c:scaling>
          <c:orientation val="minMax"/>
          <c:max val="0.150000000000000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99010264"/>
        <c:crosses val="autoZero"/>
        <c:crossBetween val="between"/>
        <c:majorUnit val="3.0000000000000006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567353910403451"/>
          <c:y val="0.90808823529411764"/>
          <c:w val="0.33024757765585949"/>
          <c:h val="9.191176470588235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8534521767497658"/>
          <c:w val="0.86080740042532411"/>
          <c:h val="0.5560356530249297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'N 29th Ave'!$A$14:$A$19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'N 29th Ave'!$B$14:$B$19</c:f>
              <c:numCache>
                <c:formatCode>0.0%</c:formatCode>
                <c:ptCount val="6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1A-458D-9F2B-C2ABB7AA78DC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 29th Ave'!$A$14:$A$19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'N 29th Ave'!$C$14:$C$19</c:f>
              <c:numCache>
                <c:formatCode>0.0%</c:formatCode>
                <c:ptCount val="6"/>
                <c:pt idx="0">
                  <c:v>0.86699999999999999</c:v>
                </c:pt>
                <c:pt idx="1">
                  <c:v>1</c:v>
                </c:pt>
                <c:pt idx="2">
                  <c:v>0.92510000000000003</c:v>
                </c:pt>
                <c:pt idx="3">
                  <c:v>0.94389999999999996</c:v>
                </c:pt>
                <c:pt idx="4">
                  <c:v>0.97360000000000002</c:v>
                </c:pt>
                <c:pt idx="5">
                  <c:v>0.81889999999999996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1A-458D-9F2B-C2ABB7AA78DC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'N 29th Ave'!$A$14:$A$19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'N 29th Ave'!$I$14:$I$19</c:f>
              <c:numCache>
                <c:formatCode>0.0%</c:formatCode>
                <c:ptCount val="6"/>
                <c:pt idx="0">
                  <c:v>0.71579999999999999</c:v>
                </c:pt>
                <c:pt idx="1">
                  <c:v>0.75170000000000003</c:v>
                </c:pt>
                <c:pt idx="2" formatCode="0%">
                  <c:v>0.75929999999999997</c:v>
                </c:pt>
                <c:pt idx="3">
                  <c:v>0.73650000000000004</c:v>
                </c:pt>
                <c:pt idx="4">
                  <c:v>0.73740000000000006</c:v>
                </c:pt>
                <c:pt idx="5">
                  <c:v>0.48699999999999999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1A-458D-9F2B-C2ABB7AA7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011048"/>
        <c:axId val="399012224"/>
      </c:lineChart>
      <c:catAx>
        <c:axId val="399011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99012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901222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9901104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8793304270442597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250106811958057"/>
          <c:w val="0.85714439021074829"/>
          <c:h val="0.4833353000297038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'N 29th Ave'!$A$14:$A$19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'N 29th Ave'!$E$14:$E$19</c:f>
              <c:numCache>
                <c:formatCode>0.0%</c:formatCode>
                <c:ptCount val="6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84-41AE-8A72-68CE287F1466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 29th Ave'!$A$14:$A$19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'N 29th Ave'!$F$14:$F$19</c:f>
              <c:numCache>
                <c:formatCode>0.0%</c:formatCode>
                <c:ptCount val="6"/>
                <c:pt idx="0">
                  <c:v>0.86699999999999999</c:v>
                </c:pt>
                <c:pt idx="1">
                  <c:v>1</c:v>
                </c:pt>
                <c:pt idx="2">
                  <c:v>0.87790000000000001</c:v>
                </c:pt>
                <c:pt idx="3">
                  <c:v>0.96379999999999999</c:v>
                </c:pt>
                <c:pt idx="4">
                  <c:v>0.9839</c:v>
                </c:pt>
                <c:pt idx="5">
                  <c:v>0.80389999999999995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84-41AE-8A72-68CE287F1466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'N 29th Ave'!$A$14:$A$19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'N 29th Ave'!$J$14:$J$19</c:f>
              <c:numCache>
                <c:formatCode>0.0%</c:formatCode>
                <c:ptCount val="6"/>
                <c:pt idx="0">
                  <c:v>0.67889999999999995</c:v>
                </c:pt>
                <c:pt idx="1">
                  <c:v>0.71889999999999998</c:v>
                </c:pt>
                <c:pt idx="2" formatCode="0%">
                  <c:v>0.71540000000000004</c:v>
                </c:pt>
                <c:pt idx="3">
                  <c:v>0.69230000000000003</c:v>
                </c:pt>
                <c:pt idx="4">
                  <c:v>0.70799999999999996</c:v>
                </c:pt>
                <c:pt idx="5">
                  <c:v>0.46700000000000003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84-41AE-8A72-68CE287F1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011440"/>
        <c:axId val="399008696"/>
      </c:lineChart>
      <c:catAx>
        <c:axId val="39901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99008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900869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9901144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919433147779603"/>
          <c:y val="0.89167016622922135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6810380207730435"/>
          <c:w val="0.86080740042532411"/>
          <c:h val="0.5732770686226019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Buckeye!$A$14:$A$23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Buckeye!$B$14:$B$23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F4-4EFC-8880-17FFB06AD26D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Buckeye!$A$14:$A$23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Buckeye!$C$14:$C$23</c:f>
              <c:numCache>
                <c:formatCode>0.0%</c:formatCode>
                <c:ptCount val="10"/>
                <c:pt idx="0">
                  <c:v>0.65069999999999995</c:v>
                </c:pt>
                <c:pt idx="1">
                  <c:v>0.63929999999999998</c:v>
                </c:pt>
                <c:pt idx="2">
                  <c:v>0.66459999999999997</c:v>
                </c:pt>
                <c:pt idx="3">
                  <c:v>0.64319999999999999</c:v>
                </c:pt>
                <c:pt idx="4">
                  <c:v>0.74099999999999999</c:v>
                </c:pt>
                <c:pt idx="5">
                  <c:v>0.78169999999999995</c:v>
                </c:pt>
                <c:pt idx="6">
                  <c:v>0.70299999999999996</c:v>
                </c:pt>
                <c:pt idx="7">
                  <c:v>0.75170000000000003</c:v>
                </c:pt>
                <c:pt idx="8">
                  <c:v>0.77159999999999995</c:v>
                </c:pt>
                <c:pt idx="9">
                  <c:v>0.79530000000000001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F4-4EFC-8880-17FFB06AD26D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Buckeye!$A$14:$A$23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Buckeye!$I$14:$I$23</c:f>
              <c:numCache>
                <c:formatCode>0.0%</c:formatCode>
                <c:ptCount val="10"/>
                <c:pt idx="0">
                  <c:v>0.69389999999999996</c:v>
                </c:pt>
                <c:pt idx="1">
                  <c:v>0.70809999999999995</c:v>
                </c:pt>
                <c:pt idx="2">
                  <c:v>0.70830000000000004</c:v>
                </c:pt>
                <c:pt idx="3">
                  <c:v>0.71579999999999999</c:v>
                </c:pt>
                <c:pt idx="4">
                  <c:v>0.75170000000000003</c:v>
                </c:pt>
                <c:pt idx="5">
                  <c:v>0.75929999999999997</c:v>
                </c:pt>
                <c:pt idx="6">
                  <c:v>0.73650000000000004</c:v>
                </c:pt>
                <c:pt idx="7">
                  <c:v>0.73740000000000006</c:v>
                </c:pt>
                <c:pt idx="8">
                  <c:v>0.48699999999999999</c:v>
                </c:pt>
                <c:pt idx="9">
                  <c:v>0.50949999999999995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F4-4EFC-8880-17FFB06AD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6942904"/>
        <c:axId val="736946040"/>
      </c:lineChart>
      <c:catAx>
        <c:axId val="736942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36946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694604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3694290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89224336228357726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0416749742634044"/>
          <c:w val="0.85714439021074829"/>
          <c:h val="0.5416688707229440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Buckeye!$A$14:$A$23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Buckeye!$E$14:$E$23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7D-48A4-BA58-B3980FE142AA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Buckeye!$A$14:$A$23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Buckeye!$F$14:$F$23</c:f>
              <c:numCache>
                <c:formatCode>0.0%</c:formatCode>
                <c:ptCount val="10"/>
                <c:pt idx="0">
                  <c:v>0.61860000000000004</c:v>
                </c:pt>
                <c:pt idx="1">
                  <c:v>0.58560000000000001</c:v>
                </c:pt>
                <c:pt idx="2">
                  <c:v>0.61560000000000004</c:v>
                </c:pt>
                <c:pt idx="3">
                  <c:v>0.60340000000000005</c:v>
                </c:pt>
                <c:pt idx="4">
                  <c:v>0.67300000000000004</c:v>
                </c:pt>
                <c:pt idx="5">
                  <c:v>0.73599999999999999</c:v>
                </c:pt>
                <c:pt idx="6">
                  <c:v>0.66369999999999996</c:v>
                </c:pt>
                <c:pt idx="7">
                  <c:v>0.72289999999999999</c:v>
                </c:pt>
                <c:pt idx="8">
                  <c:v>0.73799999999999999</c:v>
                </c:pt>
                <c:pt idx="9">
                  <c:v>0.76570000000000005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7D-48A4-BA58-B3980FE142AA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Buckeye!$A$14:$A$23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Buckeye!$J$14:$J$23</c:f>
              <c:numCache>
                <c:formatCode>0.0%</c:formatCode>
                <c:ptCount val="10"/>
                <c:pt idx="0">
                  <c:v>0.66639999999999999</c:v>
                </c:pt>
                <c:pt idx="1">
                  <c:v>0.67410000000000003</c:v>
                </c:pt>
                <c:pt idx="2">
                  <c:v>0.66800000000000004</c:v>
                </c:pt>
                <c:pt idx="3">
                  <c:v>0.67889999999999995</c:v>
                </c:pt>
                <c:pt idx="4">
                  <c:v>0.71889999999999998</c:v>
                </c:pt>
                <c:pt idx="5">
                  <c:v>0.71540000000000004</c:v>
                </c:pt>
                <c:pt idx="6">
                  <c:v>0.69230000000000003</c:v>
                </c:pt>
                <c:pt idx="7">
                  <c:v>0.70799999999999996</c:v>
                </c:pt>
                <c:pt idx="8">
                  <c:v>0.46700000000000003</c:v>
                </c:pt>
                <c:pt idx="9">
                  <c:v>0.51470000000000005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7D-48A4-BA58-B3980FE14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7203000"/>
        <c:axId val="397203784"/>
      </c:lineChart>
      <c:catAx>
        <c:axId val="397203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97203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720378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9720300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 sz="1300" b="1" i="0" u="none" strike="noStrike" baseline="0">
                <a:solidFill>
                  <a:srgbClr val="000000"/>
                </a:solidFill>
                <a:latin typeface="Tms Rmn"/>
              </a:rPr>
              <a:t>Percentage </a:t>
            </a:r>
            <a:r>
              <a:rPr lang="en-US" sz="1275" b="1" i="0" u="none" strike="noStrike" baseline="0">
                <a:solidFill>
                  <a:srgbClr val="000000"/>
                </a:solidFill>
                <a:latin typeface="Tms Rmn"/>
              </a:rPr>
              <a:t>of Non-SOV Trips by Alternate Mode</a:t>
            </a:r>
          </a:p>
        </c:rich>
      </c:tx>
      <c:layout>
        <c:manualLayout>
          <c:xMode val="edge"/>
          <c:yMode val="edge"/>
          <c:x val="0.19543975743881209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003257328990226E-2"/>
          <c:y val="0.16433594490265943"/>
          <c:w val="0.88273615635179148"/>
          <c:h val="0.6258751944165114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'Capitol Complex'!$B$58:$C$58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Complex'!$C$61:$C$69</c:f>
              <c:numCache>
                <c:formatCode>0.0%</c:formatCode>
                <c:ptCount val="9"/>
                <c:pt idx="0">
                  <c:v>3.4641288433382128E-2</c:v>
                </c:pt>
                <c:pt idx="1">
                  <c:v>7.320644216691069E-3</c:v>
                </c:pt>
                <c:pt idx="2">
                  <c:v>0.13860419716935091</c:v>
                </c:pt>
                <c:pt idx="3">
                  <c:v>0.10932162030258663</c:v>
                </c:pt>
                <c:pt idx="4">
                  <c:v>0</c:v>
                </c:pt>
                <c:pt idx="5">
                  <c:v>1.2201073694485115E-2</c:v>
                </c:pt>
                <c:pt idx="6">
                  <c:v>6.3445583211322598E-3</c:v>
                </c:pt>
                <c:pt idx="7">
                  <c:v>7.8086871644704736E-3</c:v>
                </c:pt>
                <c:pt idx="8">
                  <c:v>7.8086871644704736E-3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D8-4359-817A-6FB415455F0F}"/>
            </c:ext>
          </c:extLst>
        </c:ser>
        <c:ser>
          <c:idx val="1"/>
          <c:order val="1"/>
          <c:tx>
            <c:strRef>
              <c:f>'Capitol Complex'!$D$58:$E$58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Complex'!$E$61:$E$69</c:f>
              <c:numCache>
                <c:formatCode>0.0%</c:formatCode>
                <c:ptCount val="9"/>
                <c:pt idx="0">
                  <c:v>3.4428188749227283E-2</c:v>
                </c:pt>
                <c:pt idx="1">
                  <c:v>8.2423243354626003E-4</c:v>
                </c:pt>
                <c:pt idx="2">
                  <c:v>0.1083865650113332</c:v>
                </c:pt>
                <c:pt idx="3">
                  <c:v>0.1125077271790645</c:v>
                </c:pt>
                <c:pt idx="4">
                  <c:v>3.2763239233463838E-2</c:v>
                </c:pt>
                <c:pt idx="5">
                  <c:v>5.7696270348238203E-3</c:v>
                </c:pt>
                <c:pt idx="6">
                  <c:v>2.4726973006387802E-3</c:v>
                </c:pt>
                <c:pt idx="7">
                  <c:v>1.4424067587059551E-2</c:v>
                </c:pt>
                <c:pt idx="8">
                  <c:v>4.1211621677313005E-3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D8-4359-817A-6FB415455F0F}"/>
            </c:ext>
          </c:extLst>
        </c:ser>
        <c:ser>
          <c:idx val="0"/>
          <c:order val="2"/>
          <c:tx>
            <c:strRef>
              <c:f>'Capitol Complex'!$F$58:$G$58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Complex'!$G$61:$G$69</c:f>
              <c:numCache>
                <c:formatCode>0.0%</c:formatCode>
                <c:ptCount val="9"/>
                <c:pt idx="0">
                  <c:v>3.9948096885813161E-2</c:v>
                </c:pt>
                <c:pt idx="1">
                  <c:v>3.4602076124567475E-3</c:v>
                </c:pt>
                <c:pt idx="2">
                  <c:v>0.11678200692041522</c:v>
                </c:pt>
                <c:pt idx="3">
                  <c:v>0.11288927335640138</c:v>
                </c:pt>
                <c:pt idx="4">
                  <c:v>2.032871972318339E-2</c:v>
                </c:pt>
                <c:pt idx="5">
                  <c:v>4.3252595155709346E-3</c:v>
                </c:pt>
                <c:pt idx="6">
                  <c:v>3.4602076124567475E-3</c:v>
                </c:pt>
                <c:pt idx="7">
                  <c:v>9.0830449826989623E-3</c:v>
                </c:pt>
                <c:pt idx="8">
                  <c:v>3.027681660899654E-3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D8-4359-817A-6FB415455F0F}"/>
            </c:ext>
          </c:extLst>
        </c:ser>
        <c:ser>
          <c:idx val="2"/>
          <c:order val="3"/>
          <c:tx>
            <c:strRef>
              <c:f>'Capitol Complex'!$H$58:$I$58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Complex'!$I$61:$I$69</c:f>
              <c:numCache>
                <c:formatCode>0.0%</c:formatCode>
                <c:ptCount val="9"/>
                <c:pt idx="0">
                  <c:v>4.5694474539544963E-2</c:v>
                </c:pt>
                <c:pt idx="1">
                  <c:v>0</c:v>
                </c:pt>
                <c:pt idx="2">
                  <c:v>3.4236186348862406E-2</c:v>
                </c:pt>
                <c:pt idx="3">
                  <c:v>3.7269772481040089E-2</c:v>
                </c:pt>
                <c:pt idx="4">
                  <c:v>3.6619718309859155E-2</c:v>
                </c:pt>
                <c:pt idx="5">
                  <c:v>4.3336944745395449E-4</c:v>
                </c:pt>
                <c:pt idx="6">
                  <c:v>0.1789815817984832</c:v>
                </c:pt>
                <c:pt idx="7">
                  <c:v>8.6673889490790895E-3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D8-4359-817A-6FB415455F0F}"/>
            </c:ext>
          </c:extLst>
        </c:ser>
        <c:ser>
          <c:idx val="3"/>
          <c:order val="4"/>
          <c:tx>
            <c:strRef>
              <c:f>'Capitol Complex'!$J$58:$K$58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Complex'!$K$61:$K$69</c:f>
              <c:numCache>
                <c:formatCode>0.0%</c:formatCode>
                <c:ptCount val="9"/>
                <c:pt idx="0">
                  <c:v>4.0905734678808758E-2</c:v>
                </c:pt>
                <c:pt idx="1">
                  <c:v>4.922471080482403E-4</c:v>
                </c:pt>
                <c:pt idx="2">
                  <c:v>3.1503814915087379E-2</c:v>
                </c:pt>
                <c:pt idx="3">
                  <c:v>5.0209205020920508E-2</c:v>
                </c:pt>
                <c:pt idx="4">
                  <c:v>3.3718926901304458E-2</c:v>
                </c:pt>
                <c:pt idx="5">
                  <c:v>1.4767413241447208E-3</c:v>
                </c:pt>
                <c:pt idx="6">
                  <c:v>0.15998031011567809</c:v>
                </c:pt>
                <c:pt idx="7">
                  <c:v>9.8449421609648059E-4</c:v>
                </c:pt>
                <c:pt idx="8">
                  <c:v>9.8449421609648059E-4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D8-4359-817A-6FB415455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204568"/>
        <c:axId val="397202216"/>
      </c:barChart>
      <c:catAx>
        <c:axId val="397204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97202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7202216"/>
        <c:scaling>
          <c:orientation val="minMax"/>
          <c:max val="0.2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97204568"/>
        <c:crosses val="autoZero"/>
        <c:crossBetween val="between"/>
        <c:majorUnit val="0.03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313557986803627"/>
          <c:y val="0.93589890424536093"/>
          <c:w val="0.66521010168751993"/>
          <c:h val="6.41012017225008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637934481778863"/>
          <c:w val="0.86080740042532411"/>
          <c:h val="0.5775874225220201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04-4049-BE5C-52F2FAFEBD4A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Complex'!$C$14:$C$23</c:f>
              <c:numCache>
                <c:formatCode>0.0%</c:formatCode>
                <c:ptCount val="10"/>
                <c:pt idx="0">
                  <c:v>0.62019999999999997</c:v>
                </c:pt>
                <c:pt idx="1">
                  <c:v>0.65690000000000004</c:v>
                </c:pt>
                <c:pt idx="2">
                  <c:v>0.66459999999999997</c:v>
                </c:pt>
                <c:pt idx="3">
                  <c:v>0.67549999999999999</c:v>
                </c:pt>
                <c:pt idx="4">
                  <c:v>0.73199999999999998</c:v>
                </c:pt>
                <c:pt idx="5">
                  <c:v>0.67600000000000005</c:v>
                </c:pt>
                <c:pt idx="6">
                  <c:v>0.68430000000000002</c:v>
                </c:pt>
                <c:pt idx="7">
                  <c:v>0.68669999999999998</c:v>
                </c:pt>
                <c:pt idx="8">
                  <c:v>0.66969999999999996</c:v>
                </c:pt>
                <c:pt idx="9">
                  <c:v>0.67969999999999997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04-4049-BE5C-52F2FAFEBD4A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Complex'!$I$14:$I$23</c:f>
              <c:numCache>
                <c:formatCode>0.0%</c:formatCode>
                <c:ptCount val="10"/>
                <c:pt idx="0">
                  <c:v>0.69389999999999996</c:v>
                </c:pt>
                <c:pt idx="1">
                  <c:v>0.70809999999999995</c:v>
                </c:pt>
                <c:pt idx="2">
                  <c:v>0.70830000000000004</c:v>
                </c:pt>
                <c:pt idx="3">
                  <c:v>0.71579999999999999</c:v>
                </c:pt>
                <c:pt idx="4">
                  <c:v>0.75170000000000003</c:v>
                </c:pt>
                <c:pt idx="5">
                  <c:v>0.75929999999999997</c:v>
                </c:pt>
                <c:pt idx="6">
                  <c:v>0.73650000000000004</c:v>
                </c:pt>
                <c:pt idx="7">
                  <c:v>0.73740000000000006</c:v>
                </c:pt>
                <c:pt idx="8">
                  <c:v>0.48699999999999999</c:v>
                </c:pt>
                <c:pt idx="9">
                  <c:v>0.50949999999999995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04-4049-BE5C-52F2FAFEB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7203392"/>
        <c:axId val="397204960"/>
      </c:lineChart>
      <c:catAx>
        <c:axId val="39720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9720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720496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9720339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9655368186272855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1666754828917761"/>
          <c:w val="0.85714439021074829"/>
          <c:h val="0.5291688198601068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41-40EA-AE29-1A1B0F8B1491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Complex'!$F$14:$F$23</c:f>
              <c:numCache>
                <c:formatCode>0.0%</c:formatCode>
                <c:ptCount val="10"/>
                <c:pt idx="0">
                  <c:v>0.57130000000000003</c:v>
                </c:pt>
                <c:pt idx="1">
                  <c:v>0.62280000000000002</c:v>
                </c:pt>
                <c:pt idx="2">
                  <c:v>0.64659999999999995</c:v>
                </c:pt>
                <c:pt idx="3">
                  <c:v>0.65600000000000003</c:v>
                </c:pt>
                <c:pt idx="4">
                  <c:v>0.68899999999999995</c:v>
                </c:pt>
                <c:pt idx="5">
                  <c:v>0.64600000000000002</c:v>
                </c:pt>
                <c:pt idx="6">
                  <c:v>0.65569999999999995</c:v>
                </c:pt>
                <c:pt idx="7">
                  <c:v>0.67269999999999996</c:v>
                </c:pt>
                <c:pt idx="8">
                  <c:v>0.63619999999999999</c:v>
                </c:pt>
                <c:pt idx="9">
                  <c:v>0.69989999999999997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41-40EA-AE29-1A1B0F8B1491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Complex'!$J$14:$J$23</c:f>
              <c:numCache>
                <c:formatCode>0.0%</c:formatCode>
                <c:ptCount val="10"/>
                <c:pt idx="0">
                  <c:v>0.66639999999999999</c:v>
                </c:pt>
                <c:pt idx="1">
                  <c:v>0.67410000000000003</c:v>
                </c:pt>
                <c:pt idx="2">
                  <c:v>0.66800000000000004</c:v>
                </c:pt>
                <c:pt idx="3">
                  <c:v>0.67889999999999995</c:v>
                </c:pt>
                <c:pt idx="4">
                  <c:v>0.71889999999999998</c:v>
                </c:pt>
                <c:pt idx="5">
                  <c:v>0.71540000000000004</c:v>
                </c:pt>
                <c:pt idx="6">
                  <c:v>0.69230000000000003</c:v>
                </c:pt>
                <c:pt idx="7">
                  <c:v>0.70799999999999996</c:v>
                </c:pt>
                <c:pt idx="8">
                  <c:v>0.46700000000000003</c:v>
                </c:pt>
                <c:pt idx="9">
                  <c:v>0.51470000000000005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41-40EA-AE29-1A1B0F8B1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8002560"/>
        <c:axId val="778004520"/>
      </c:lineChart>
      <c:catAx>
        <c:axId val="77800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8004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800452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800256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Tms Rmn"/>
              </a:rPr>
              <a:t>Percentage</a:t>
            </a:r>
            <a:r>
              <a:rPr lang="en-US" sz="1150" b="1" i="0" u="none" strike="noStrike" baseline="0">
                <a:solidFill>
                  <a:srgbClr val="000000"/>
                </a:solidFill>
                <a:latin typeface="Tms Rmn"/>
              </a:rPr>
              <a:t> of Non-SOV Trips by Alternate Mode</a:t>
            </a:r>
          </a:p>
        </c:rich>
      </c:tx>
      <c:layout>
        <c:manualLayout>
          <c:xMode val="edge"/>
          <c:yMode val="edge"/>
          <c:x val="0.22644627199377856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851239669421489E-2"/>
          <c:y val="0.15891533019671375"/>
          <c:w val="0.88264462809917354"/>
          <c:h val="0.60852943514351354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Goodyear!$B$58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Goodyear!$A$61:$A$69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Goodyear!$C$61:$C$69</c:f>
              <c:numCache>
                <c:formatCode>0.0%</c:formatCode>
                <c:ptCount val="9"/>
                <c:pt idx="0">
                  <c:v>3.6648536648536664E-2</c:v>
                </c:pt>
                <c:pt idx="1">
                  <c:v>5.6980056980056992E-3</c:v>
                </c:pt>
                <c:pt idx="2">
                  <c:v>3.1080031080031089E-3</c:v>
                </c:pt>
                <c:pt idx="3">
                  <c:v>3.0303030303030311E-2</c:v>
                </c:pt>
                <c:pt idx="4">
                  <c:v>0</c:v>
                </c:pt>
                <c:pt idx="5">
                  <c:v>3.626003626003627E-3</c:v>
                </c:pt>
                <c:pt idx="6">
                  <c:v>2.5900025900025907E-3</c:v>
                </c:pt>
                <c:pt idx="7">
                  <c:v>7.252007252007254E-3</c:v>
                </c:pt>
                <c:pt idx="8">
                  <c:v>9.0650090650090664E-3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1A-4B02-B52D-FCF9F6D8E84D}"/>
            </c:ext>
          </c:extLst>
        </c:ser>
        <c:ser>
          <c:idx val="1"/>
          <c:order val="1"/>
          <c:tx>
            <c:strRef>
              <c:f>Goodyear!$D$58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Goodyear!$A$61:$A$69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Goodyear!$E$61:$E$69</c:f>
              <c:numCache>
                <c:formatCode>0.0%</c:formatCode>
                <c:ptCount val="9"/>
                <c:pt idx="0">
                  <c:v>4.0932874869188222E-2</c:v>
                </c:pt>
                <c:pt idx="1">
                  <c:v>3.2889819105994915E-3</c:v>
                </c:pt>
                <c:pt idx="2">
                  <c:v>3.5879802661085364E-3</c:v>
                </c:pt>
                <c:pt idx="3">
                  <c:v>3.1394827328449691E-2</c:v>
                </c:pt>
                <c:pt idx="4">
                  <c:v>2.2275377485423829E-2</c:v>
                </c:pt>
                <c:pt idx="5">
                  <c:v>1.4949917775452235E-3</c:v>
                </c:pt>
                <c:pt idx="6">
                  <c:v>2.6909851995814021E-3</c:v>
                </c:pt>
                <c:pt idx="7">
                  <c:v>5.0829720436537601E-3</c:v>
                </c:pt>
                <c:pt idx="8">
                  <c:v>3.8869786216175809E-3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1A-4B02-B52D-FCF9F6D8E84D}"/>
            </c:ext>
          </c:extLst>
        </c:ser>
        <c:ser>
          <c:idx val="0"/>
          <c:order val="2"/>
          <c:tx>
            <c:strRef>
              <c:f>Goodyear!$F$58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Goodyear!$A$61:$A$69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Goodyear!$G$61:$G$69</c:f>
              <c:numCache>
                <c:formatCode>0.0%</c:formatCode>
                <c:ptCount val="9"/>
                <c:pt idx="0">
                  <c:v>5.1408714247527472E-2</c:v>
                </c:pt>
                <c:pt idx="1">
                  <c:v>2.4057738572574191E-3</c:v>
                </c:pt>
                <c:pt idx="2">
                  <c:v>4.5442395081529028E-3</c:v>
                </c:pt>
                <c:pt idx="3">
                  <c:v>2.4592354985298062E-2</c:v>
                </c:pt>
                <c:pt idx="4">
                  <c:v>2.4325046778936127E-2</c:v>
                </c:pt>
                <c:pt idx="5">
                  <c:v>3.2076984763432259E-3</c:v>
                </c:pt>
                <c:pt idx="6">
                  <c:v>2.1384656508954838E-3</c:v>
                </c:pt>
                <c:pt idx="7">
                  <c:v>1.8711574445335482E-3</c:v>
                </c:pt>
                <c:pt idx="8">
                  <c:v>7.2173215717722576E-3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1A-4B02-B52D-FCF9F6D8E84D}"/>
            </c:ext>
          </c:extLst>
        </c:ser>
        <c:ser>
          <c:idx val="2"/>
          <c:order val="3"/>
          <c:tx>
            <c:strRef>
              <c:f>Goodyear!$H$58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Goodyear!$A$61:$A$69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Goodyear!$I$61:$I$69</c:f>
              <c:numCache>
                <c:formatCode>0.0%</c:formatCode>
                <c:ptCount val="9"/>
                <c:pt idx="0">
                  <c:v>3.7992886178861825E-2</c:v>
                </c:pt>
                <c:pt idx="1">
                  <c:v>1.5243902439024393E-3</c:v>
                </c:pt>
                <c:pt idx="2">
                  <c:v>3.0487804878048786E-3</c:v>
                </c:pt>
                <c:pt idx="3">
                  <c:v>1.5752032520325206E-2</c:v>
                </c:pt>
                <c:pt idx="4">
                  <c:v>2.2357723577235776E-2</c:v>
                </c:pt>
                <c:pt idx="5">
                  <c:v>7.6219512195121965E-4</c:v>
                </c:pt>
                <c:pt idx="6">
                  <c:v>3.5569105691056918E-3</c:v>
                </c:pt>
                <c:pt idx="7">
                  <c:v>1.7784552845528459E-3</c:v>
                </c:pt>
                <c:pt idx="8">
                  <c:v>4.8272357723577247E-3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1A-4B02-B52D-FCF9F6D8E84D}"/>
            </c:ext>
          </c:extLst>
        </c:ser>
        <c:ser>
          <c:idx val="3"/>
          <c:order val="4"/>
          <c:tx>
            <c:strRef>
              <c:f>Goodyear!$J$58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Goodyear!$A$61:$A$69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Goodyear!$K$61:$K$69</c:f>
              <c:numCache>
                <c:formatCode>0.0%</c:formatCode>
                <c:ptCount val="9"/>
                <c:pt idx="0">
                  <c:v>4.8695652173913084E-2</c:v>
                </c:pt>
                <c:pt idx="1">
                  <c:v>7.1864893999281374E-4</c:v>
                </c:pt>
                <c:pt idx="2">
                  <c:v>0</c:v>
                </c:pt>
                <c:pt idx="3">
                  <c:v>1.8684872439813156E-2</c:v>
                </c:pt>
                <c:pt idx="4">
                  <c:v>2.766798418972333E-2</c:v>
                </c:pt>
                <c:pt idx="5">
                  <c:v>3.5932446999640687E-4</c:v>
                </c:pt>
                <c:pt idx="6">
                  <c:v>7.1864893999281374E-4</c:v>
                </c:pt>
                <c:pt idx="7">
                  <c:v>0</c:v>
                </c:pt>
                <c:pt idx="8">
                  <c:v>4.6712181099532891E-3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1A-4B02-B52D-FCF9F6D8E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8005304"/>
        <c:axId val="778003736"/>
      </c:barChart>
      <c:catAx>
        <c:axId val="778005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8003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8003736"/>
        <c:scaling>
          <c:orientation val="minMax"/>
          <c:max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8005304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833288616700693"/>
          <c:y val="0.92377586522614907"/>
          <c:w val="0.64179884056549008"/>
          <c:h val="7.622428757643517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7672450987614047"/>
          <c:w val="0.86080740042532411"/>
          <c:h val="0.5646563608237659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Goodyear!$A$14:$A$23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Goodyear!$B$14:$B$23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5E-45BC-BF0C-1084558D03D4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Goodyear!$A$14:$A$23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Goodyear!$C$14:$C$23</c:f>
              <c:numCache>
                <c:formatCode>0.0%</c:formatCode>
                <c:ptCount val="10"/>
                <c:pt idx="0">
                  <c:v>0.87470000000000003</c:v>
                </c:pt>
                <c:pt idx="1">
                  <c:v>0.89139999999999997</c:v>
                </c:pt>
                <c:pt idx="2">
                  <c:v>0.87539999999999996</c:v>
                </c:pt>
                <c:pt idx="3">
                  <c:v>0.86280000000000001</c:v>
                </c:pt>
                <c:pt idx="4">
                  <c:v>0.94799999999999995</c:v>
                </c:pt>
                <c:pt idx="5">
                  <c:v>0.90169999999999995</c:v>
                </c:pt>
                <c:pt idx="6">
                  <c:v>0.88539999999999996</c:v>
                </c:pt>
                <c:pt idx="7">
                  <c:v>0.87829999999999997</c:v>
                </c:pt>
                <c:pt idx="8">
                  <c:v>0.91769999999999996</c:v>
                </c:pt>
                <c:pt idx="9">
                  <c:v>0.89849999999999997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5E-45BC-BF0C-1084558D03D4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Goodyear!$A$14:$A$23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Goodyear!$I$14:$I$23</c:f>
              <c:numCache>
                <c:formatCode>0.0%</c:formatCode>
                <c:ptCount val="10"/>
                <c:pt idx="0">
                  <c:v>0.69389999999999996</c:v>
                </c:pt>
                <c:pt idx="1">
                  <c:v>0.70809999999999995</c:v>
                </c:pt>
                <c:pt idx="2">
                  <c:v>0.70830000000000004</c:v>
                </c:pt>
                <c:pt idx="3">
                  <c:v>0.71579999999999999</c:v>
                </c:pt>
                <c:pt idx="4">
                  <c:v>0.75170000000000003</c:v>
                </c:pt>
                <c:pt idx="5">
                  <c:v>0.75929999999999997</c:v>
                </c:pt>
                <c:pt idx="6">
                  <c:v>0.73650000000000004</c:v>
                </c:pt>
                <c:pt idx="7">
                  <c:v>0.73740000000000006</c:v>
                </c:pt>
                <c:pt idx="8">
                  <c:v>0.48699999999999999</c:v>
                </c:pt>
                <c:pt idx="9">
                  <c:v>0.50949999999999995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5E-45BC-BF0C-1084558D0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8005696"/>
        <c:axId val="778006088"/>
      </c:lineChart>
      <c:catAx>
        <c:axId val="77800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8006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800608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800569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8793304270442597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125008646682319"/>
          <c:w val="0.85714439021074829"/>
          <c:h val="0.53333550348105263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Goodyear!$A$14:$A$23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Goodyear!$E$14:$E$23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D2-4094-88BA-CFA04185495B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Goodyear!$A$14:$A$23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Goodyear!$F$14:$F$23</c:f>
              <c:numCache>
                <c:formatCode>0.0%</c:formatCode>
                <c:ptCount val="10"/>
                <c:pt idx="0">
                  <c:v>0.86260000000000003</c:v>
                </c:pt>
                <c:pt idx="1">
                  <c:v>0.88190000000000002</c:v>
                </c:pt>
                <c:pt idx="2">
                  <c:v>0.87339999999999995</c:v>
                </c:pt>
                <c:pt idx="3">
                  <c:v>0.85389999999999999</c:v>
                </c:pt>
                <c:pt idx="4">
                  <c:v>0.94799999999999995</c:v>
                </c:pt>
                <c:pt idx="5">
                  <c:v>0.82899999999999996</c:v>
                </c:pt>
                <c:pt idx="6">
                  <c:v>0.8498</c:v>
                </c:pt>
                <c:pt idx="7">
                  <c:v>0.82579999999999998</c:v>
                </c:pt>
                <c:pt idx="8">
                  <c:v>0.89470000000000005</c:v>
                </c:pt>
                <c:pt idx="9">
                  <c:v>0.87229999999999996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D2-4094-88BA-CFA04185495B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Goodyear!$A$14:$A$23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Goodyear!$J$14:$J$23</c:f>
              <c:numCache>
                <c:formatCode>0.0%</c:formatCode>
                <c:ptCount val="10"/>
                <c:pt idx="0">
                  <c:v>0.66639999999999999</c:v>
                </c:pt>
                <c:pt idx="1">
                  <c:v>0.67410000000000003</c:v>
                </c:pt>
                <c:pt idx="2">
                  <c:v>0.66800000000000004</c:v>
                </c:pt>
                <c:pt idx="3">
                  <c:v>0.67889999999999995</c:v>
                </c:pt>
                <c:pt idx="4">
                  <c:v>0.71889999999999998</c:v>
                </c:pt>
                <c:pt idx="5">
                  <c:v>0.71540000000000004</c:v>
                </c:pt>
                <c:pt idx="6">
                  <c:v>0.69230000000000003</c:v>
                </c:pt>
                <c:pt idx="7">
                  <c:v>0.70799999999999996</c:v>
                </c:pt>
                <c:pt idx="8">
                  <c:v>0.46700000000000003</c:v>
                </c:pt>
                <c:pt idx="9">
                  <c:v>0.51470000000000005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D2-4094-88BA-CFA041854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8003344"/>
        <c:axId val="775978824"/>
      </c:lineChart>
      <c:catAx>
        <c:axId val="77800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5978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597882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800334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89167016622922135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19050</xdr:rowOff>
    </xdr:from>
    <xdr:to>
      <xdr:col>8</xdr:col>
      <xdr:colOff>257175</xdr:colOff>
      <xdr:row>88</xdr:row>
      <xdr:rowOff>76200</xdr:rowOff>
    </xdr:to>
    <xdr:graphicFrame macro="">
      <xdr:nvGraphicFramePr>
        <xdr:cNvPr id="1441860" name="Chart 1">
          <a:extLst>
            <a:ext uri="{FF2B5EF4-FFF2-40B4-BE49-F238E27FC236}">
              <a16:creationId xmlns:a16="http://schemas.microsoft.com/office/drawing/2014/main" id="{00000000-0008-0000-0000-00004400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24</xdr:row>
      <xdr:rowOff>9525</xdr:rowOff>
    </xdr:from>
    <xdr:to>
      <xdr:col>6</xdr:col>
      <xdr:colOff>514350</xdr:colOff>
      <xdr:row>38</xdr:row>
      <xdr:rowOff>95250</xdr:rowOff>
    </xdr:to>
    <xdr:graphicFrame macro="">
      <xdr:nvGraphicFramePr>
        <xdr:cNvPr id="1441861" name="Chart 2">
          <a:extLst>
            <a:ext uri="{FF2B5EF4-FFF2-40B4-BE49-F238E27FC236}">
              <a16:creationId xmlns:a16="http://schemas.microsoft.com/office/drawing/2014/main" id="{00000000-0008-0000-0000-00004500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66675</xdr:rowOff>
    </xdr:from>
    <xdr:to>
      <xdr:col>6</xdr:col>
      <xdr:colOff>504825</xdr:colOff>
      <xdr:row>54</xdr:row>
      <xdr:rowOff>66675</xdr:rowOff>
    </xdr:to>
    <xdr:graphicFrame macro="">
      <xdr:nvGraphicFramePr>
        <xdr:cNvPr id="1441862" name="Chart 3">
          <a:extLst>
            <a:ext uri="{FF2B5EF4-FFF2-40B4-BE49-F238E27FC236}">
              <a16:creationId xmlns:a16="http://schemas.microsoft.com/office/drawing/2014/main" id="{00000000-0008-0000-0000-00004600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111</xdr:row>
      <xdr:rowOff>114300</xdr:rowOff>
    </xdr:from>
    <xdr:to>
      <xdr:col>0</xdr:col>
      <xdr:colOff>771525</xdr:colOff>
      <xdr:row>113</xdr:row>
      <xdr:rowOff>0</xdr:rowOff>
    </xdr:to>
    <xdr:sp macro="" textlink="">
      <xdr:nvSpPr>
        <xdr:cNvPr id="1441863" name="Text Box 5">
          <a:extLst>
            <a:ext uri="{FF2B5EF4-FFF2-40B4-BE49-F238E27FC236}">
              <a16:creationId xmlns:a16="http://schemas.microsoft.com/office/drawing/2014/main" id="{00000000-0008-0000-0000-000047001600}"/>
            </a:ext>
          </a:extLst>
        </xdr:cNvPr>
        <xdr:cNvSpPr txBox="1">
          <a:spLocks noChangeArrowheads="1"/>
        </xdr:cNvSpPr>
      </xdr:nvSpPr>
      <xdr:spPr bwMode="auto">
        <a:xfrm>
          <a:off x="695325" y="18849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28576</xdr:colOff>
      <xdr:row>24</xdr:row>
      <xdr:rowOff>57150</xdr:rowOff>
    </xdr:from>
    <xdr:to>
      <xdr:col>8</xdr:col>
      <xdr:colOff>676275</xdr:colOff>
      <xdr:row>28</xdr:row>
      <xdr:rowOff>28575</xdr:rowOff>
    </xdr:to>
    <xdr:sp macro="" textlink="">
      <xdr:nvSpPr>
        <xdr:cNvPr id="11272" name="AutoShape 8">
          <a:extLst>
            <a:ext uri="{FF2B5EF4-FFF2-40B4-BE49-F238E27FC236}">
              <a16:creationId xmlns:a16="http://schemas.microsoft.com/office/drawing/2014/main" id="{00000000-0008-0000-0000-0000082C0000}"/>
            </a:ext>
          </a:extLst>
        </xdr:cNvPr>
        <xdr:cNvSpPr>
          <a:spLocks/>
        </xdr:cNvSpPr>
      </xdr:nvSpPr>
      <xdr:spPr bwMode="auto">
        <a:xfrm>
          <a:off x="5514976" y="4629150"/>
          <a:ext cx="1314449" cy="581025"/>
        </a:xfrm>
        <a:prstGeom prst="borderCallout1">
          <a:avLst>
            <a:gd name="adj1" fmla="val 12194"/>
            <a:gd name="adj2" fmla="val -8931"/>
            <a:gd name="adj3" fmla="val 14966"/>
            <a:gd name="adj4" fmla="val -19943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590551</xdr:colOff>
      <xdr:row>39</xdr:row>
      <xdr:rowOff>85725</xdr:rowOff>
    </xdr:from>
    <xdr:to>
      <xdr:col>8</xdr:col>
      <xdr:colOff>533400</xdr:colOff>
      <xdr:row>41</xdr:row>
      <xdr:rowOff>104775</xdr:rowOff>
    </xdr:to>
    <xdr:sp macro="" textlink="">
      <xdr:nvSpPr>
        <xdr:cNvPr id="11273" name="AutoShape 9">
          <a:extLst>
            <a:ext uri="{FF2B5EF4-FFF2-40B4-BE49-F238E27FC236}">
              <a16:creationId xmlns:a16="http://schemas.microsoft.com/office/drawing/2014/main" id="{00000000-0008-0000-0000-0000092C0000}"/>
            </a:ext>
          </a:extLst>
        </xdr:cNvPr>
        <xdr:cNvSpPr>
          <a:spLocks/>
        </xdr:cNvSpPr>
      </xdr:nvSpPr>
      <xdr:spPr bwMode="auto">
        <a:xfrm>
          <a:off x="5314951" y="6953250"/>
          <a:ext cx="1371599" cy="323850"/>
        </a:xfrm>
        <a:prstGeom prst="borderCallout1">
          <a:avLst>
            <a:gd name="adj1" fmla="val 18519"/>
            <a:gd name="adj2" fmla="val -8694"/>
            <a:gd name="adj3" fmla="val 39743"/>
            <a:gd name="adj4" fmla="val -10547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91</xdr:row>
      <xdr:rowOff>0</xdr:rowOff>
    </xdr:from>
    <xdr:to>
      <xdr:col>4</xdr:col>
      <xdr:colOff>523875</xdr:colOff>
      <xdr:row>91</xdr:row>
      <xdr:rowOff>190500</xdr:rowOff>
    </xdr:to>
    <xdr:sp macro="" textlink="">
      <xdr:nvSpPr>
        <xdr:cNvPr id="1441866" name="Text Box 10">
          <a:extLst>
            <a:ext uri="{FF2B5EF4-FFF2-40B4-BE49-F238E27FC236}">
              <a16:creationId xmlns:a16="http://schemas.microsoft.com/office/drawing/2014/main" id="{00000000-0008-0000-0000-00004A001600}"/>
            </a:ext>
          </a:extLst>
        </xdr:cNvPr>
        <xdr:cNvSpPr txBox="1">
          <a:spLocks noChangeArrowheads="1"/>
        </xdr:cNvSpPr>
      </xdr:nvSpPr>
      <xdr:spPr bwMode="auto">
        <a:xfrm>
          <a:off x="3648075" y="15039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19050</xdr:colOff>
      <xdr:row>87</xdr:row>
      <xdr:rowOff>19050</xdr:rowOff>
    </xdr:from>
    <xdr:ext cx="1445763" cy="159873"/>
    <xdr:sp macro="" textlink="">
      <xdr:nvSpPr>
        <xdr:cNvPr id="11275" name="Text Box 11">
          <a:extLst>
            <a:ext uri="{FF2B5EF4-FFF2-40B4-BE49-F238E27FC236}">
              <a16:creationId xmlns:a16="http://schemas.microsoft.com/office/drawing/2014/main" id="{00000000-0008-0000-0000-00000B2C0000}"/>
            </a:ext>
          </a:extLst>
        </xdr:cNvPr>
        <xdr:cNvSpPr txBox="1">
          <a:spLocks noChangeArrowheads="1"/>
        </xdr:cNvSpPr>
      </xdr:nvSpPr>
      <xdr:spPr bwMode="auto">
        <a:xfrm>
          <a:off x="19050" y="1430655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91</xdr:row>
      <xdr:rowOff>0</xdr:rowOff>
    </xdr:from>
    <xdr:to>
      <xdr:col>4</xdr:col>
      <xdr:colOff>523875</xdr:colOff>
      <xdr:row>91</xdr:row>
      <xdr:rowOff>190500</xdr:rowOff>
    </xdr:to>
    <xdr:sp macro="" textlink="">
      <xdr:nvSpPr>
        <xdr:cNvPr id="1441868" name="Text Box 22">
          <a:extLst>
            <a:ext uri="{FF2B5EF4-FFF2-40B4-BE49-F238E27FC236}">
              <a16:creationId xmlns:a16="http://schemas.microsoft.com/office/drawing/2014/main" id="{00000000-0008-0000-0000-00004C001600}"/>
            </a:ext>
          </a:extLst>
        </xdr:cNvPr>
        <xdr:cNvSpPr txBox="1">
          <a:spLocks noChangeArrowheads="1"/>
        </xdr:cNvSpPr>
      </xdr:nvSpPr>
      <xdr:spPr bwMode="auto">
        <a:xfrm>
          <a:off x="3648075" y="15039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41869" name="Text Box 23">
          <a:extLst>
            <a:ext uri="{FF2B5EF4-FFF2-40B4-BE49-F238E27FC236}">
              <a16:creationId xmlns:a16="http://schemas.microsoft.com/office/drawing/2014/main" id="{00000000-0008-0000-0000-00004D001600}"/>
            </a:ext>
          </a:extLst>
        </xdr:cNvPr>
        <xdr:cNvSpPr txBox="1">
          <a:spLocks noChangeArrowheads="1"/>
        </xdr:cNvSpPr>
      </xdr:nvSpPr>
      <xdr:spPr bwMode="auto">
        <a:xfrm>
          <a:off x="695325" y="1771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41870" name="Text Box 24">
          <a:extLst>
            <a:ext uri="{FF2B5EF4-FFF2-40B4-BE49-F238E27FC236}">
              <a16:creationId xmlns:a16="http://schemas.microsoft.com/office/drawing/2014/main" id="{00000000-0008-0000-0000-00004E001600}"/>
            </a:ext>
          </a:extLst>
        </xdr:cNvPr>
        <xdr:cNvSpPr txBox="1">
          <a:spLocks noChangeArrowheads="1"/>
        </xdr:cNvSpPr>
      </xdr:nvSpPr>
      <xdr:spPr bwMode="auto">
        <a:xfrm>
          <a:off x="695325" y="1771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41871" name="Text Box 25">
          <a:extLst>
            <a:ext uri="{FF2B5EF4-FFF2-40B4-BE49-F238E27FC236}">
              <a16:creationId xmlns:a16="http://schemas.microsoft.com/office/drawing/2014/main" id="{00000000-0008-0000-0000-00004F001600}"/>
            </a:ext>
          </a:extLst>
        </xdr:cNvPr>
        <xdr:cNvSpPr txBox="1">
          <a:spLocks noChangeArrowheads="1"/>
        </xdr:cNvSpPr>
      </xdr:nvSpPr>
      <xdr:spPr bwMode="auto">
        <a:xfrm>
          <a:off x="695325" y="1771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1441872" name="Text Box 26">
          <a:extLst>
            <a:ext uri="{FF2B5EF4-FFF2-40B4-BE49-F238E27FC236}">
              <a16:creationId xmlns:a16="http://schemas.microsoft.com/office/drawing/2014/main" id="{00000000-0008-0000-0000-000050001600}"/>
            </a:ext>
          </a:extLst>
        </xdr:cNvPr>
        <xdr:cNvSpPr txBox="1">
          <a:spLocks noChangeArrowheads="1"/>
        </xdr:cNvSpPr>
      </xdr:nvSpPr>
      <xdr:spPr bwMode="auto">
        <a:xfrm>
          <a:off x="3648075" y="1771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1441873" name="Text Box 27">
          <a:extLst>
            <a:ext uri="{FF2B5EF4-FFF2-40B4-BE49-F238E27FC236}">
              <a16:creationId xmlns:a16="http://schemas.microsoft.com/office/drawing/2014/main" id="{00000000-0008-0000-0000-000051001600}"/>
            </a:ext>
          </a:extLst>
        </xdr:cNvPr>
        <xdr:cNvSpPr txBox="1">
          <a:spLocks noChangeArrowheads="1"/>
        </xdr:cNvSpPr>
      </xdr:nvSpPr>
      <xdr:spPr bwMode="auto">
        <a:xfrm>
          <a:off x="3648075" y="1771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0.94061</cdr:x>
      <cdr:y>0.51874</cdr:y>
    </cdr:from>
    <cdr:to>
      <cdr:x>0.99077</cdr:x>
      <cdr:y>0.75235</cdr:y>
    </cdr:to>
    <cdr:sp macro="" textlink="">
      <cdr:nvSpPr>
        <cdr:cNvPr id="3788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2501" y="1277575"/>
          <a:ext cx="289522" cy="572178"/>
        </a:xfrm>
        <a:prstGeom xmlns:a="http://schemas.openxmlformats.org/drawingml/2006/main" prst="upArrow">
          <a:avLst>
            <a:gd name="adj1" fmla="val 50000"/>
            <a:gd name="adj2" fmla="val 4940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0.94742</cdr:x>
      <cdr:y>0.30643</cdr:y>
    </cdr:from>
    <cdr:to>
      <cdr:x>0.99086</cdr:x>
      <cdr:y>0.49833</cdr:y>
    </cdr:to>
    <cdr:sp macro="" textlink="">
      <cdr:nvSpPr>
        <cdr:cNvPr id="38914" name="AutoShape 102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683243"/>
          <a:ext cx="226335" cy="425877"/>
        </a:xfrm>
        <a:prstGeom xmlns:a="http://schemas.openxmlformats.org/drawingml/2006/main" prst="downArrow">
          <a:avLst>
            <a:gd name="adj1" fmla="val 50000"/>
            <a:gd name="adj2" fmla="val 4704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0.32699</cdr:y>
    </cdr:from>
    <cdr:to>
      <cdr:x>0.99086</cdr:x>
      <cdr:y>0.52013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753788"/>
          <a:ext cx="230172" cy="443355"/>
        </a:xfrm>
        <a:prstGeom xmlns:a="http://schemas.openxmlformats.org/drawingml/2006/main" prst="downArrow">
          <a:avLst>
            <a:gd name="adj1" fmla="val 50000"/>
            <a:gd name="adj2" fmla="val 4815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19050</xdr:rowOff>
    </xdr:from>
    <xdr:to>
      <xdr:col>8</xdr:col>
      <xdr:colOff>104775</xdr:colOff>
      <xdr:row>87</xdr:row>
      <xdr:rowOff>123825</xdr:rowOff>
    </xdr:to>
    <xdr:graphicFrame macro="">
      <xdr:nvGraphicFramePr>
        <xdr:cNvPr id="1395832" name="Chart 1">
          <a:extLst>
            <a:ext uri="{FF2B5EF4-FFF2-40B4-BE49-F238E27FC236}">
              <a16:creationId xmlns:a16="http://schemas.microsoft.com/office/drawing/2014/main" id="{00000000-0008-0000-0300-0000784C1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24</xdr:row>
      <xdr:rowOff>19050</xdr:rowOff>
    </xdr:from>
    <xdr:to>
      <xdr:col>6</xdr:col>
      <xdr:colOff>495300</xdr:colOff>
      <xdr:row>38</xdr:row>
      <xdr:rowOff>104775</xdr:rowOff>
    </xdr:to>
    <xdr:graphicFrame macro="">
      <xdr:nvGraphicFramePr>
        <xdr:cNvPr id="1395833" name="Chart 2">
          <a:extLst>
            <a:ext uri="{FF2B5EF4-FFF2-40B4-BE49-F238E27FC236}">
              <a16:creationId xmlns:a16="http://schemas.microsoft.com/office/drawing/2014/main" id="{00000000-0008-0000-0300-0000794C1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6</xdr:col>
      <xdr:colOff>476250</xdr:colOff>
      <xdr:row>54</xdr:row>
      <xdr:rowOff>66675</xdr:rowOff>
    </xdr:to>
    <xdr:graphicFrame macro="">
      <xdr:nvGraphicFramePr>
        <xdr:cNvPr id="1395834" name="Chart 3">
          <a:extLst>
            <a:ext uri="{FF2B5EF4-FFF2-40B4-BE49-F238E27FC236}">
              <a16:creationId xmlns:a16="http://schemas.microsoft.com/office/drawing/2014/main" id="{00000000-0008-0000-0300-00007A4C1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395835" name="Text Box 5">
          <a:extLst>
            <a:ext uri="{FF2B5EF4-FFF2-40B4-BE49-F238E27FC236}">
              <a16:creationId xmlns:a16="http://schemas.microsoft.com/office/drawing/2014/main" id="{00000000-0008-0000-0300-00007B4C1500}"/>
            </a:ext>
          </a:extLst>
        </xdr:cNvPr>
        <xdr:cNvSpPr txBox="1">
          <a:spLocks noChangeArrowheads="1"/>
        </xdr:cNvSpPr>
      </xdr:nvSpPr>
      <xdr:spPr bwMode="auto">
        <a:xfrm>
          <a:off x="695325" y="17554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57150</xdr:colOff>
      <xdr:row>24</xdr:row>
      <xdr:rowOff>133350</xdr:rowOff>
    </xdr:from>
    <xdr:to>
      <xdr:col>9</xdr:col>
      <xdr:colOff>152400</xdr:colOff>
      <xdr:row>31</xdr:row>
      <xdr:rowOff>9525</xdr:rowOff>
    </xdr:to>
    <xdr:sp macro="" textlink="">
      <xdr:nvSpPr>
        <xdr:cNvPr id="31752" name="AutoShape 8">
          <a:extLst>
            <a:ext uri="{FF2B5EF4-FFF2-40B4-BE49-F238E27FC236}">
              <a16:creationId xmlns:a16="http://schemas.microsoft.com/office/drawing/2014/main" id="{00000000-0008-0000-0300-0000087C0000}"/>
            </a:ext>
          </a:extLst>
        </xdr:cNvPr>
        <xdr:cNvSpPr>
          <a:spLocks/>
        </xdr:cNvSpPr>
      </xdr:nvSpPr>
      <xdr:spPr bwMode="auto">
        <a:xfrm>
          <a:off x="5543550" y="4705350"/>
          <a:ext cx="1676400" cy="942975"/>
        </a:xfrm>
        <a:prstGeom prst="borderCallout1">
          <a:avLst>
            <a:gd name="adj1" fmla="val 12194"/>
            <a:gd name="adj2" fmla="val -8931"/>
            <a:gd name="adj3" fmla="val 12052"/>
            <a:gd name="adj4" fmla="val -13548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619125</xdr:colOff>
      <xdr:row>39</xdr:row>
      <xdr:rowOff>66675</xdr:rowOff>
    </xdr:from>
    <xdr:to>
      <xdr:col>8</xdr:col>
      <xdr:colOff>733425</xdr:colOff>
      <xdr:row>43</xdr:row>
      <xdr:rowOff>104775</xdr:rowOff>
    </xdr:to>
    <xdr:sp macro="" textlink="">
      <xdr:nvSpPr>
        <xdr:cNvPr id="31753" name="AutoShape 9">
          <a:extLst>
            <a:ext uri="{FF2B5EF4-FFF2-40B4-BE49-F238E27FC236}">
              <a16:creationId xmlns:a16="http://schemas.microsoft.com/office/drawing/2014/main" id="{00000000-0008-0000-0300-0000097C0000}"/>
            </a:ext>
          </a:extLst>
        </xdr:cNvPr>
        <xdr:cNvSpPr>
          <a:spLocks/>
        </xdr:cNvSpPr>
      </xdr:nvSpPr>
      <xdr:spPr bwMode="auto">
        <a:xfrm>
          <a:off x="5343525" y="6924675"/>
          <a:ext cx="1695450" cy="647700"/>
        </a:xfrm>
        <a:prstGeom prst="borderCallout1">
          <a:avLst>
            <a:gd name="adj1" fmla="val 18519"/>
            <a:gd name="adj2" fmla="val -8694"/>
            <a:gd name="adj3" fmla="val 26508"/>
            <a:gd name="adj4" fmla="val -7476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90</xdr:row>
      <xdr:rowOff>0</xdr:rowOff>
    </xdr:from>
    <xdr:to>
      <xdr:col>4</xdr:col>
      <xdr:colOff>523875</xdr:colOff>
      <xdr:row>90</xdr:row>
      <xdr:rowOff>190500</xdr:rowOff>
    </xdr:to>
    <xdr:sp macro="" textlink="">
      <xdr:nvSpPr>
        <xdr:cNvPr id="1395838" name="Text Box 10">
          <a:extLst>
            <a:ext uri="{FF2B5EF4-FFF2-40B4-BE49-F238E27FC236}">
              <a16:creationId xmlns:a16="http://schemas.microsoft.com/office/drawing/2014/main" id="{00000000-0008-0000-0300-00007E4C1500}"/>
            </a:ext>
          </a:extLst>
        </xdr:cNvPr>
        <xdr:cNvSpPr txBox="1">
          <a:spLocks noChangeArrowheads="1"/>
        </xdr:cNvSpPr>
      </xdr:nvSpPr>
      <xdr:spPr bwMode="auto">
        <a:xfrm>
          <a:off x="3648075" y="1487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104775</xdr:colOff>
      <xdr:row>86</xdr:row>
      <xdr:rowOff>28575</xdr:rowOff>
    </xdr:from>
    <xdr:ext cx="1445763" cy="159873"/>
    <xdr:sp macro="" textlink="">
      <xdr:nvSpPr>
        <xdr:cNvPr id="31755" name="Text Box 11">
          <a:extLst>
            <a:ext uri="{FF2B5EF4-FFF2-40B4-BE49-F238E27FC236}">
              <a16:creationId xmlns:a16="http://schemas.microsoft.com/office/drawing/2014/main" id="{00000000-0008-0000-0300-00000B7C0000}"/>
            </a:ext>
          </a:extLst>
        </xdr:cNvPr>
        <xdr:cNvSpPr txBox="1">
          <a:spLocks noChangeArrowheads="1"/>
        </xdr:cNvSpPr>
      </xdr:nvSpPr>
      <xdr:spPr bwMode="auto">
        <a:xfrm>
          <a:off x="104775" y="1416367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90</xdr:row>
      <xdr:rowOff>0</xdr:rowOff>
    </xdr:from>
    <xdr:to>
      <xdr:col>4</xdr:col>
      <xdr:colOff>523875</xdr:colOff>
      <xdr:row>90</xdr:row>
      <xdr:rowOff>190500</xdr:rowOff>
    </xdr:to>
    <xdr:sp macro="" textlink="">
      <xdr:nvSpPr>
        <xdr:cNvPr id="1395840" name="Text Box 23">
          <a:extLst>
            <a:ext uri="{FF2B5EF4-FFF2-40B4-BE49-F238E27FC236}">
              <a16:creationId xmlns:a16="http://schemas.microsoft.com/office/drawing/2014/main" id="{00000000-0008-0000-0300-0000804C1500}"/>
            </a:ext>
          </a:extLst>
        </xdr:cNvPr>
        <xdr:cNvSpPr txBox="1">
          <a:spLocks noChangeArrowheads="1"/>
        </xdr:cNvSpPr>
      </xdr:nvSpPr>
      <xdr:spPr bwMode="auto">
        <a:xfrm>
          <a:off x="3648075" y="1487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395841" name="Text Box 24">
          <a:extLst>
            <a:ext uri="{FF2B5EF4-FFF2-40B4-BE49-F238E27FC236}">
              <a16:creationId xmlns:a16="http://schemas.microsoft.com/office/drawing/2014/main" id="{00000000-0008-0000-0300-0000814C1500}"/>
            </a:ext>
          </a:extLst>
        </xdr:cNvPr>
        <xdr:cNvSpPr txBox="1">
          <a:spLocks noChangeArrowheads="1"/>
        </xdr:cNvSpPr>
      </xdr:nvSpPr>
      <xdr:spPr bwMode="auto">
        <a:xfrm>
          <a:off x="695325" y="17554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395842" name="Text Box 25">
          <a:extLst>
            <a:ext uri="{FF2B5EF4-FFF2-40B4-BE49-F238E27FC236}">
              <a16:creationId xmlns:a16="http://schemas.microsoft.com/office/drawing/2014/main" id="{00000000-0008-0000-0300-0000824C1500}"/>
            </a:ext>
          </a:extLst>
        </xdr:cNvPr>
        <xdr:cNvSpPr txBox="1">
          <a:spLocks noChangeArrowheads="1"/>
        </xdr:cNvSpPr>
      </xdr:nvSpPr>
      <xdr:spPr bwMode="auto">
        <a:xfrm>
          <a:off x="695325" y="17554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395843" name="Text Box 26">
          <a:extLst>
            <a:ext uri="{FF2B5EF4-FFF2-40B4-BE49-F238E27FC236}">
              <a16:creationId xmlns:a16="http://schemas.microsoft.com/office/drawing/2014/main" id="{00000000-0008-0000-0300-0000834C1500}"/>
            </a:ext>
          </a:extLst>
        </xdr:cNvPr>
        <xdr:cNvSpPr txBox="1">
          <a:spLocks noChangeArrowheads="1"/>
        </xdr:cNvSpPr>
      </xdr:nvSpPr>
      <xdr:spPr bwMode="auto">
        <a:xfrm>
          <a:off x="695325" y="17554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395844" name="Text Box 27">
          <a:extLst>
            <a:ext uri="{FF2B5EF4-FFF2-40B4-BE49-F238E27FC236}">
              <a16:creationId xmlns:a16="http://schemas.microsoft.com/office/drawing/2014/main" id="{00000000-0008-0000-0300-0000844C1500}"/>
            </a:ext>
          </a:extLst>
        </xdr:cNvPr>
        <xdr:cNvSpPr txBox="1">
          <a:spLocks noChangeArrowheads="1"/>
        </xdr:cNvSpPr>
      </xdr:nvSpPr>
      <xdr:spPr bwMode="auto">
        <a:xfrm>
          <a:off x="695325" y="17554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1395845" name="Text Box 28">
          <a:extLst>
            <a:ext uri="{FF2B5EF4-FFF2-40B4-BE49-F238E27FC236}">
              <a16:creationId xmlns:a16="http://schemas.microsoft.com/office/drawing/2014/main" id="{00000000-0008-0000-0300-0000854C1500}"/>
            </a:ext>
          </a:extLst>
        </xdr:cNvPr>
        <xdr:cNvSpPr txBox="1">
          <a:spLocks noChangeArrowheads="1"/>
        </xdr:cNvSpPr>
      </xdr:nvSpPr>
      <xdr:spPr bwMode="auto">
        <a:xfrm>
          <a:off x="3648075" y="17554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1395846" name="Text Box 29">
          <a:extLst>
            <a:ext uri="{FF2B5EF4-FFF2-40B4-BE49-F238E27FC236}">
              <a16:creationId xmlns:a16="http://schemas.microsoft.com/office/drawing/2014/main" id="{00000000-0008-0000-0300-0000864C1500}"/>
            </a:ext>
          </a:extLst>
        </xdr:cNvPr>
        <xdr:cNvSpPr txBox="1">
          <a:spLocks noChangeArrowheads="1"/>
        </xdr:cNvSpPr>
      </xdr:nvSpPr>
      <xdr:spPr bwMode="auto">
        <a:xfrm>
          <a:off x="3648075" y="17554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0.93115</cdr:x>
      <cdr:y>0.52528</cdr:y>
    </cdr:from>
    <cdr:to>
      <cdr:x>0.98253</cdr:x>
      <cdr:y>0.78009</cdr:y>
    </cdr:to>
    <cdr:sp macro="" textlink="">
      <cdr:nvSpPr>
        <cdr:cNvPr id="3276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8118" y="1364086"/>
          <a:ext cx="292139" cy="658208"/>
        </a:xfrm>
        <a:prstGeom xmlns:a="http://schemas.openxmlformats.org/drawingml/2006/main" prst="upArrow">
          <a:avLst>
            <a:gd name="adj1" fmla="val 50000"/>
            <a:gd name="adj2" fmla="val 5632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0.94742</cdr:x>
      <cdr:y>0.30643</cdr:y>
    </cdr:from>
    <cdr:to>
      <cdr:x>0.99086</cdr:x>
      <cdr:y>0.47248</cdr:y>
    </cdr:to>
    <cdr:sp macro="" textlink="">
      <cdr:nvSpPr>
        <cdr:cNvPr id="3379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683243"/>
          <a:ext cx="226335" cy="368527"/>
        </a:xfrm>
        <a:prstGeom xmlns:a="http://schemas.openxmlformats.org/drawingml/2006/main" prst="downArrow">
          <a:avLst>
            <a:gd name="adj1" fmla="val 50000"/>
            <a:gd name="adj2" fmla="val 4070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0.37635</cdr:y>
    </cdr:from>
    <cdr:to>
      <cdr:x>0.99061</cdr:x>
      <cdr:y>0.53427</cdr:y>
    </cdr:to>
    <cdr:sp macro="" textlink="">
      <cdr:nvSpPr>
        <cdr:cNvPr id="3481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867102"/>
          <a:ext cx="228893" cy="362495"/>
        </a:xfrm>
        <a:prstGeom xmlns:a="http://schemas.openxmlformats.org/drawingml/2006/main" prst="downArrow">
          <a:avLst>
            <a:gd name="adj1" fmla="val 50000"/>
            <a:gd name="adj2" fmla="val 3959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72</xdr:row>
      <xdr:rowOff>19050</xdr:rowOff>
    </xdr:from>
    <xdr:to>
      <xdr:col>8</xdr:col>
      <xdr:colOff>228600</xdr:colOff>
      <xdr:row>88</xdr:row>
      <xdr:rowOff>133350</xdr:rowOff>
    </xdr:to>
    <xdr:graphicFrame macro="">
      <xdr:nvGraphicFramePr>
        <xdr:cNvPr id="1453120" name="Chart 1025">
          <a:extLst>
            <a:ext uri="{FF2B5EF4-FFF2-40B4-BE49-F238E27FC236}">
              <a16:creationId xmlns:a16="http://schemas.microsoft.com/office/drawing/2014/main" id="{00000000-0008-0000-0400-0000402C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24</xdr:row>
      <xdr:rowOff>0</xdr:rowOff>
    </xdr:from>
    <xdr:to>
      <xdr:col>6</xdr:col>
      <xdr:colOff>504825</xdr:colOff>
      <xdr:row>38</xdr:row>
      <xdr:rowOff>85725</xdr:rowOff>
    </xdr:to>
    <xdr:graphicFrame macro="">
      <xdr:nvGraphicFramePr>
        <xdr:cNvPr id="1453121" name="Chart 1026">
          <a:extLst>
            <a:ext uri="{FF2B5EF4-FFF2-40B4-BE49-F238E27FC236}">
              <a16:creationId xmlns:a16="http://schemas.microsoft.com/office/drawing/2014/main" id="{00000000-0008-0000-0400-0000412C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76200</xdr:rowOff>
    </xdr:from>
    <xdr:to>
      <xdr:col>6</xdr:col>
      <xdr:colOff>504825</xdr:colOff>
      <xdr:row>54</xdr:row>
      <xdr:rowOff>76200</xdr:rowOff>
    </xdr:to>
    <xdr:graphicFrame macro="">
      <xdr:nvGraphicFramePr>
        <xdr:cNvPr id="1453122" name="Chart 1027">
          <a:extLst>
            <a:ext uri="{FF2B5EF4-FFF2-40B4-BE49-F238E27FC236}">
              <a16:creationId xmlns:a16="http://schemas.microsoft.com/office/drawing/2014/main" id="{00000000-0008-0000-0400-0000422C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53123" name="Text Box 1029">
          <a:extLst>
            <a:ext uri="{FF2B5EF4-FFF2-40B4-BE49-F238E27FC236}">
              <a16:creationId xmlns:a16="http://schemas.microsoft.com/office/drawing/2014/main" id="{00000000-0008-0000-0400-0000432C1600}"/>
            </a:ext>
          </a:extLst>
        </xdr:cNvPr>
        <xdr:cNvSpPr txBox="1">
          <a:spLocks noChangeArrowheads="1"/>
        </xdr:cNvSpPr>
      </xdr:nvSpPr>
      <xdr:spPr bwMode="auto">
        <a:xfrm>
          <a:off x="695325" y="1761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104776</xdr:colOff>
      <xdr:row>24</xdr:row>
      <xdr:rowOff>95251</xdr:rowOff>
    </xdr:from>
    <xdr:to>
      <xdr:col>8</xdr:col>
      <xdr:colOff>676275</xdr:colOff>
      <xdr:row>28</xdr:row>
      <xdr:rowOff>57151</xdr:rowOff>
    </xdr:to>
    <xdr:sp macro="" textlink="">
      <xdr:nvSpPr>
        <xdr:cNvPr id="212998" name="AutoShape 1030">
          <a:extLst>
            <a:ext uri="{FF2B5EF4-FFF2-40B4-BE49-F238E27FC236}">
              <a16:creationId xmlns:a16="http://schemas.microsoft.com/office/drawing/2014/main" id="{00000000-0008-0000-0400-000006400300}"/>
            </a:ext>
          </a:extLst>
        </xdr:cNvPr>
        <xdr:cNvSpPr>
          <a:spLocks/>
        </xdr:cNvSpPr>
      </xdr:nvSpPr>
      <xdr:spPr bwMode="auto">
        <a:xfrm>
          <a:off x="5591176" y="4648201"/>
          <a:ext cx="1285874" cy="571500"/>
        </a:xfrm>
        <a:prstGeom prst="borderCallout1">
          <a:avLst>
            <a:gd name="adj1" fmla="val 12245"/>
            <a:gd name="adj2" fmla="val -8792"/>
            <a:gd name="adj3" fmla="val 7822"/>
            <a:gd name="adj4" fmla="val -1790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57150</xdr:colOff>
      <xdr:row>38</xdr:row>
      <xdr:rowOff>133350</xdr:rowOff>
    </xdr:from>
    <xdr:to>
      <xdr:col>8</xdr:col>
      <xdr:colOff>723900</xdr:colOff>
      <xdr:row>41</xdr:row>
      <xdr:rowOff>95250</xdr:rowOff>
    </xdr:to>
    <xdr:sp macro="" textlink="">
      <xdr:nvSpPr>
        <xdr:cNvPr id="212999" name="AutoShape 1031">
          <a:extLst>
            <a:ext uri="{FF2B5EF4-FFF2-40B4-BE49-F238E27FC236}">
              <a16:creationId xmlns:a16="http://schemas.microsoft.com/office/drawing/2014/main" id="{00000000-0008-0000-0400-000007400300}"/>
            </a:ext>
          </a:extLst>
        </xdr:cNvPr>
        <xdr:cNvSpPr>
          <a:spLocks/>
        </xdr:cNvSpPr>
      </xdr:nvSpPr>
      <xdr:spPr bwMode="auto">
        <a:xfrm>
          <a:off x="5543550" y="6819900"/>
          <a:ext cx="1381125" cy="419100"/>
        </a:xfrm>
        <a:prstGeom prst="borderCallout1">
          <a:avLst>
            <a:gd name="adj1" fmla="val 14287"/>
            <a:gd name="adj2" fmla="val -8889"/>
            <a:gd name="adj3" fmla="val 23809"/>
            <a:gd name="adj4" fmla="val -18555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91</xdr:row>
      <xdr:rowOff>0</xdr:rowOff>
    </xdr:from>
    <xdr:to>
      <xdr:col>4</xdr:col>
      <xdr:colOff>523875</xdr:colOff>
      <xdr:row>91</xdr:row>
      <xdr:rowOff>190500</xdr:rowOff>
    </xdr:to>
    <xdr:sp macro="" textlink="">
      <xdr:nvSpPr>
        <xdr:cNvPr id="1453126" name="Text Box 1032">
          <a:extLst>
            <a:ext uri="{FF2B5EF4-FFF2-40B4-BE49-F238E27FC236}">
              <a16:creationId xmlns:a16="http://schemas.microsoft.com/office/drawing/2014/main" id="{00000000-0008-0000-0400-0000462C1600}"/>
            </a:ext>
          </a:extLst>
        </xdr:cNvPr>
        <xdr:cNvSpPr txBox="1">
          <a:spLocks noChangeArrowheads="1"/>
        </xdr:cNvSpPr>
      </xdr:nvSpPr>
      <xdr:spPr bwMode="auto">
        <a:xfrm>
          <a:off x="3648075" y="14935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180975</xdr:colOff>
      <xdr:row>87</xdr:row>
      <xdr:rowOff>76200</xdr:rowOff>
    </xdr:from>
    <xdr:ext cx="1445763" cy="159873"/>
    <xdr:sp macro="" textlink="">
      <xdr:nvSpPr>
        <xdr:cNvPr id="213001" name="Text Box 1033">
          <a:extLst>
            <a:ext uri="{FF2B5EF4-FFF2-40B4-BE49-F238E27FC236}">
              <a16:creationId xmlns:a16="http://schemas.microsoft.com/office/drawing/2014/main" id="{00000000-0008-0000-0400-000009400300}"/>
            </a:ext>
          </a:extLst>
        </xdr:cNvPr>
        <xdr:cNvSpPr txBox="1">
          <a:spLocks noChangeArrowheads="1"/>
        </xdr:cNvSpPr>
      </xdr:nvSpPr>
      <xdr:spPr bwMode="auto">
        <a:xfrm>
          <a:off x="180975" y="1421130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91</xdr:row>
      <xdr:rowOff>0</xdr:rowOff>
    </xdr:from>
    <xdr:to>
      <xdr:col>4</xdr:col>
      <xdr:colOff>523875</xdr:colOff>
      <xdr:row>91</xdr:row>
      <xdr:rowOff>190500</xdr:rowOff>
    </xdr:to>
    <xdr:sp macro="" textlink="">
      <xdr:nvSpPr>
        <xdr:cNvPr id="1453128" name="Text Box 1042">
          <a:extLst>
            <a:ext uri="{FF2B5EF4-FFF2-40B4-BE49-F238E27FC236}">
              <a16:creationId xmlns:a16="http://schemas.microsoft.com/office/drawing/2014/main" id="{00000000-0008-0000-0400-0000482C1600}"/>
            </a:ext>
          </a:extLst>
        </xdr:cNvPr>
        <xdr:cNvSpPr txBox="1">
          <a:spLocks noChangeArrowheads="1"/>
        </xdr:cNvSpPr>
      </xdr:nvSpPr>
      <xdr:spPr bwMode="auto">
        <a:xfrm>
          <a:off x="3648075" y="14935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53129" name="Text Box 1043">
          <a:extLst>
            <a:ext uri="{FF2B5EF4-FFF2-40B4-BE49-F238E27FC236}">
              <a16:creationId xmlns:a16="http://schemas.microsoft.com/office/drawing/2014/main" id="{00000000-0008-0000-0400-0000492C1600}"/>
            </a:ext>
          </a:extLst>
        </xdr:cNvPr>
        <xdr:cNvSpPr txBox="1">
          <a:spLocks noChangeArrowheads="1"/>
        </xdr:cNvSpPr>
      </xdr:nvSpPr>
      <xdr:spPr bwMode="auto">
        <a:xfrm>
          <a:off x="695325" y="1761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53130" name="Text Box 1044">
          <a:extLst>
            <a:ext uri="{FF2B5EF4-FFF2-40B4-BE49-F238E27FC236}">
              <a16:creationId xmlns:a16="http://schemas.microsoft.com/office/drawing/2014/main" id="{00000000-0008-0000-0400-00004A2C1600}"/>
            </a:ext>
          </a:extLst>
        </xdr:cNvPr>
        <xdr:cNvSpPr txBox="1">
          <a:spLocks noChangeArrowheads="1"/>
        </xdr:cNvSpPr>
      </xdr:nvSpPr>
      <xdr:spPr bwMode="auto">
        <a:xfrm>
          <a:off x="695325" y="1761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53131" name="Text Box 1045">
          <a:extLst>
            <a:ext uri="{FF2B5EF4-FFF2-40B4-BE49-F238E27FC236}">
              <a16:creationId xmlns:a16="http://schemas.microsoft.com/office/drawing/2014/main" id="{00000000-0008-0000-0400-00004B2C1600}"/>
            </a:ext>
          </a:extLst>
        </xdr:cNvPr>
        <xdr:cNvSpPr txBox="1">
          <a:spLocks noChangeArrowheads="1"/>
        </xdr:cNvSpPr>
      </xdr:nvSpPr>
      <xdr:spPr bwMode="auto">
        <a:xfrm>
          <a:off x="695325" y="1761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1453132" name="Text Box 1046">
          <a:extLst>
            <a:ext uri="{FF2B5EF4-FFF2-40B4-BE49-F238E27FC236}">
              <a16:creationId xmlns:a16="http://schemas.microsoft.com/office/drawing/2014/main" id="{00000000-0008-0000-0400-00004C2C1600}"/>
            </a:ext>
          </a:extLst>
        </xdr:cNvPr>
        <xdr:cNvSpPr txBox="1">
          <a:spLocks noChangeArrowheads="1"/>
        </xdr:cNvSpPr>
      </xdr:nvSpPr>
      <xdr:spPr bwMode="auto">
        <a:xfrm>
          <a:off x="3648075" y="1761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1453133" name="Text Box 1047">
          <a:extLst>
            <a:ext uri="{FF2B5EF4-FFF2-40B4-BE49-F238E27FC236}">
              <a16:creationId xmlns:a16="http://schemas.microsoft.com/office/drawing/2014/main" id="{00000000-0008-0000-0400-00004D2C1600}"/>
            </a:ext>
          </a:extLst>
        </xdr:cNvPr>
        <xdr:cNvSpPr txBox="1">
          <a:spLocks noChangeArrowheads="1"/>
        </xdr:cNvSpPr>
      </xdr:nvSpPr>
      <xdr:spPr bwMode="auto">
        <a:xfrm>
          <a:off x="3648075" y="1761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0.93598</cdr:x>
      <cdr:y>0.51565</cdr:y>
    </cdr:from>
    <cdr:to>
      <cdr:x>0.98369</cdr:x>
      <cdr:y>0.71485</cdr:y>
    </cdr:to>
    <cdr:sp macro="" textlink="">
      <cdr:nvSpPr>
        <cdr:cNvPr id="21401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1474" y="1343304"/>
          <a:ext cx="277177" cy="517379"/>
        </a:xfrm>
        <a:prstGeom xmlns:a="http://schemas.openxmlformats.org/drawingml/2006/main" prst="upArrow">
          <a:avLst>
            <a:gd name="adj1" fmla="val 50000"/>
            <a:gd name="adj2" fmla="val 4666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0.94693</cdr:x>
      <cdr:y>0.27963</cdr:y>
    </cdr:from>
    <cdr:to>
      <cdr:x>0.99086</cdr:x>
      <cdr:y>0.45741</cdr:y>
    </cdr:to>
    <cdr:sp macro="" textlink="">
      <cdr:nvSpPr>
        <cdr:cNvPr id="215041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6832" y="623769"/>
          <a:ext cx="228893" cy="394547"/>
        </a:xfrm>
        <a:prstGeom xmlns:a="http://schemas.openxmlformats.org/drawingml/2006/main" prst="downArrow">
          <a:avLst>
            <a:gd name="adj1" fmla="val 50000"/>
            <a:gd name="adj2" fmla="val 4309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0.93282</cdr:x>
      <cdr:y>0.54124</cdr:y>
    </cdr:from>
    <cdr:to>
      <cdr:x>0.98324</cdr:x>
      <cdr:y>0.76024</cdr:y>
    </cdr:to>
    <cdr:sp macro="" textlink="">
      <cdr:nvSpPr>
        <cdr:cNvPr id="1228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9761" y="1461424"/>
          <a:ext cx="294358" cy="588521"/>
        </a:xfrm>
        <a:prstGeom xmlns:a="http://schemas.openxmlformats.org/drawingml/2006/main" prst="upArrow">
          <a:avLst>
            <a:gd name="adj1" fmla="val 50000"/>
            <a:gd name="adj2" fmla="val 4998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0.31309</cdr:y>
    </cdr:from>
    <cdr:to>
      <cdr:x>0.99061</cdr:x>
      <cdr:y>0.47867</cdr:y>
    </cdr:to>
    <cdr:sp macro="" textlink="">
      <cdr:nvSpPr>
        <cdr:cNvPr id="21606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721884"/>
          <a:ext cx="228893" cy="380097"/>
        </a:xfrm>
        <a:prstGeom xmlns:a="http://schemas.openxmlformats.org/drawingml/2006/main" prst="downArrow">
          <a:avLst>
            <a:gd name="adj1" fmla="val 50000"/>
            <a:gd name="adj2" fmla="val 4269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19050</xdr:rowOff>
    </xdr:from>
    <xdr:to>
      <xdr:col>7</xdr:col>
      <xdr:colOff>104775</xdr:colOff>
      <xdr:row>83</xdr:row>
      <xdr:rowOff>123825</xdr:rowOff>
    </xdr:to>
    <xdr:graphicFrame macro="">
      <xdr:nvGraphicFramePr>
        <xdr:cNvPr id="1120587" name="Chart 1">
          <a:extLst>
            <a:ext uri="{FF2B5EF4-FFF2-40B4-BE49-F238E27FC236}">
              <a16:creationId xmlns:a16="http://schemas.microsoft.com/office/drawing/2014/main" id="{00000000-0008-0000-0500-00004B19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20</xdr:row>
      <xdr:rowOff>38100</xdr:rowOff>
    </xdr:from>
    <xdr:to>
      <xdr:col>6</xdr:col>
      <xdr:colOff>552450</xdr:colOff>
      <xdr:row>34</xdr:row>
      <xdr:rowOff>123825</xdr:rowOff>
    </xdr:to>
    <xdr:graphicFrame macro="">
      <xdr:nvGraphicFramePr>
        <xdr:cNvPr id="1120588" name="Chart 2">
          <a:extLst>
            <a:ext uri="{FF2B5EF4-FFF2-40B4-BE49-F238E27FC236}">
              <a16:creationId xmlns:a16="http://schemas.microsoft.com/office/drawing/2014/main" id="{00000000-0008-0000-0500-00004C19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35</xdr:row>
      <xdr:rowOff>114300</xdr:rowOff>
    </xdr:from>
    <xdr:to>
      <xdr:col>6</xdr:col>
      <xdr:colOff>495300</xdr:colOff>
      <xdr:row>50</xdr:row>
      <xdr:rowOff>114300</xdr:rowOff>
    </xdr:to>
    <xdr:graphicFrame macro="">
      <xdr:nvGraphicFramePr>
        <xdr:cNvPr id="1120589" name="Chart 3">
          <a:extLst>
            <a:ext uri="{FF2B5EF4-FFF2-40B4-BE49-F238E27FC236}">
              <a16:creationId xmlns:a16="http://schemas.microsoft.com/office/drawing/2014/main" id="{00000000-0008-0000-0500-00004D19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771525</xdr:colOff>
      <xdr:row>100</xdr:row>
      <xdr:rowOff>190500</xdr:rowOff>
    </xdr:to>
    <xdr:sp macro="" textlink="">
      <xdr:nvSpPr>
        <xdr:cNvPr id="1120590" name="Text Box 5">
          <a:extLst>
            <a:ext uri="{FF2B5EF4-FFF2-40B4-BE49-F238E27FC236}">
              <a16:creationId xmlns:a16="http://schemas.microsoft.com/office/drawing/2014/main" id="{00000000-0008-0000-0500-00004E191100}"/>
            </a:ext>
          </a:extLst>
        </xdr:cNvPr>
        <xdr:cNvSpPr txBox="1">
          <a:spLocks noChangeArrowheads="1"/>
        </xdr:cNvSpPr>
      </xdr:nvSpPr>
      <xdr:spPr bwMode="auto">
        <a:xfrm>
          <a:off x="695325" y="16621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657225</xdr:colOff>
      <xdr:row>20</xdr:row>
      <xdr:rowOff>19050</xdr:rowOff>
    </xdr:from>
    <xdr:to>
      <xdr:col>8</xdr:col>
      <xdr:colOff>266700</xdr:colOff>
      <xdr:row>23</xdr:row>
      <xdr:rowOff>142875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/>
        </xdr:cNvSpPr>
      </xdr:nvSpPr>
      <xdr:spPr bwMode="auto">
        <a:xfrm>
          <a:off x="5381625" y="3657600"/>
          <a:ext cx="1133475" cy="581025"/>
        </a:xfrm>
        <a:prstGeom prst="borderCallout1">
          <a:avLst>
            <a:gd name="adj1" fmla="val 12194"/>
            <a:gd name="adj2" fmla="val -8931"/>
            <a:gd name="adj3" fmla="val 24802"/>
            <a:gd name="adj4" fmla="val -18209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552450</xdr:colOff>
      <xdr:row>37</xdr:row>
      <xdr:rowOff>47625</xdr:rowOff>
    </xdr:from>
    <xdr:to>
      <xdr:col>8</xdr:col>
      <xdr:colOff>180975</xdr:colOff>
      <xdr:row>40</xdr:row>
      <xdr:rowOff>28575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/>
        </xdr:cNvSpPr>
      </xdr:nvSpPr>
      <xdr:spPr bwMode="auto">
        <a:xfrm>
          <a:off x="5276850" y="6276975"/>
          <a:ext cx="1152525" cy="438150"/>
        </a:xfrm>
        <a:prstGeom prst="borderCallout1">
          <a:avLst>
            <a:gd name="adj1" fmla="val 18519"/>
            <a:gd name="adj2" fmla="val -8694"/>
            <a:gd name="adj3" fmla="val 2723"/>
            <a:gd name="adj4" fmla="val -12689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86</xdr:row>
      <xdr:rowOff>0</xdr:rowOff>
    </xdr:from>
    <xdr:to>
      <xdr:col>4</xdr:col>
      <xdr:colOff>523875</xdr:colOff>
      <xdr:row>86</xdr:row>
      <xdr:rowOff>190500</xdr:rowOff>
    </xdr:to>
    <xdr:sp macro="" textlink="">
      <xdr:nvSpPr>
        <xdr:cNvPr id="1120593" name="Text Box 10">
          <a:extLst>
            <a:ext uri="{FF2B5EF4-FFF2-40B4-BE49-F238E27FC236}">
              <a16:creationId xmlns:a16="http://schemas.microsoft.com/office/drawing/2014/main" id="{00000000-0008-0000-0500-000051191100}"/>
            </a:ext>
          </a:extLst>
        </xdr:cNvPr>
        <xdr:cNvSpPr txBox="1">
          <a:spLocks noChangeArrowheads="1"/>
        </xdr:cNvSpPr>
      </xdr:nvSpPr>
      <xdr:spPr bwMode="auto">
        <a:xfrm>
          <a:off x="3648075" y="1394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104775</xdr:colOff>
      <xdr:row>82</xdr:row>
      <xdr:rowOff>28575</xdr:rowOff>
    </xdr:from>
    <xdr:ext cx="1445763" cy="159873"/>
    <xdr:sp macro="" textlink="">
      <xdr:nvSpPr>
        <xdr:cNvPr id="9" name="Text Box 1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104775" y="1321117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86</xdr:row>
      <xdr:rowOff>0</xdr:rowOff>
    </xdr:from>
    <xdr:to>
      <xdr:col>4</xdr:col>
      <xdr:colOff>523875</xdr:colOff>
      <xdr:row>86</xdr:row>
      <xdr:rowOff>190500</xdr:rowOff>
    </xdr:to>
    <xdr:sp macro="" textlink="">
      <xdr:nvSpPr>
        <xdr:cNvPr id="1120595" name="Text Box 23">
          <a:extLst>
            <a:ext uri="{FF2B5EF4-FFF2-40B4-BE49-F238E27FC236}">
              <a16:creationId xmlns:a16="http://schemas.microsoft.com/office/drawing/2014/main" id="{00000000-0008-0000-0500-000053191100}"/>
            </a:ext>
          </a:extLst>
        </xdr:cNvPr>
        <xdr:cNvSpPr txBox="1">
          <a:spLocks noChangeArrowheads="1"/>
        </xdr:cNvSpPr>
      </xdr:nvSpPr>
      <xdr:spPr bwMode="auto">
        <a:xfrm>
          <a:off x="3648075" y="1394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771525</xdr:colOff>
      <xdr:row>100</xdr:row>
      <xdr:rowOff>190500</xdr:rowOff>
    </xdr:to>
    <xdr:sp macro="" textlink="">
      <xdr:nvSpPr>
        <xdr:cNvPr id="1120596" name="Text Box 24">
          <a:extLst>
            <a:ext uri="{FF2B5EF4-FFF2-40B4-BE49-F238E27FC236}">
              <a16:creationId xmlns:a16="http://schemas.microsoft.com/office/drawing/2014/main" id="{00000000-0008-0000-0500-000054191100}"/>
            </a:ext>
          </a:extLst>
        </xdr:cNvPr>
        <xdr:cNvSpPr txBox="1">
          <a:spLocks noChangeArrowheads="1"/>
        </xdr:cNvSpPr>
      </xdr:nvSpPr>
      <xdr:spPr bwMode="auto">
        <a:xfrm>
          <a:off x="695325" y="16621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771525</xdr:colOff>
      <xdr:row>100</xdr:row>
      <xdr:rowOff>190500</xdr:rowOff>
    </xdr:to>
    <xdr:sp macro="" textlink="">
      <xdr:nvSpPr>
        <xdr:cNvPr id="1120597" name="Text Box 25">
          <a:extLst>
            <a:ext uri="{FF2B5EF4-FFF2-40B4-BE49-F238E27FC236}">
              <a16:creationId xmlns:a16="http://schemas.microsoft.com/office/drawing/2014/main" id="{00000000-0008-0000-0500-000055191100}"/>
            </a:ext>
          </a:extLst>
        </xdr:cNvPr>
        <xdr:cNvSpPr txBox="1">
          <a:spLocks noChangeArrowheads="1"/>
        </xdr:cNvSpPr>
      </xdr:nvSpPr>
      <xdr:spPr bwMode="auto">
        <a:xfrm>
          <a:off x="695325" y="16621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771525</xdr:colOff>
      <xdr:row>100</xdr:row>
      <xdr:rowOff>190500</xdr:rowOff>
    </xdr:to>
    <xdr:sp macro="" textlink="">
      <xdr:nvSpPr>
        <xdr:cNvPr id="1120598" name="Text Box 26">
          <a:extLst>
            <a:ext uri="{FF2B5EF4-FFF2-40B4-BE49-F238E27FC236}">
              <a16:creationId xmlns:a16="http://schemas.microsoft.com/office/drawing/2014/main" id="{00000000-0008-0000-0500-000056191100}"/>
            </a:ext>
          </a:extLst>
        </xdr:cNvPr>
        <xdr:cNvSpPr txBox="1">
          <a:spLocks noChangeArrowheads="1"/>
        </xdr:cNvSpPr>
      </xdr:nvSpPr>
      <xdr:spPr bwMode="auto">
        <a:xfrm>
          <a:off x="695325" y="16621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771525</xdr:colOff>
      <xdr:row>100</xdr:row>
      <xdr:rowOff>190500</xdr:rowOff>
    </xdr:to>
    <xdr:sp macro="" textlink="">
      <xdr:nvSpPr>
        <xdr:cNvPr id="1120599" name="Text Box 27">
          <a:extLst>
            <a:ext uri="{FF2B5EF4-FFF2-40B4-BE49-F238E27FC236}">
              <a16:creationId xmlns:a16="http://schemas.microsoft.com/office/drawing/2014/main" id="{00000000-0008-0000-0500-000057191100}"/>
            </a:ext>
          </a:extLst>
        </xdr:cNvPr>
        <xdr:cNvSpPr txBox="1">
          <a:spLocks noChangeArrowheads="1"/>
        </xdr:cNvSpPr>
      </xdr:nvSpPr>
      <xdr:spPr bwMode="auto">
        <a:xfrm>
          <a:off x="695325" y="16621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100</xdr:row>
      <xdr:rowOff>0</xdr:rowOff>
    </xdr:from>
    <xdr:to>
      <xdr:col>4</xdr:col>
      <xdr:colOff>523875</xdr:colOff>
      <xdr:row>100</xdr:row>
      <xdr:rowOff>190500</xdr:rowOff>
    </xdr:to>
    <xdr:sp macro="" textlink="">
      <xdr:nvSpPr>
        <xdr:cNvPr id="1120600" name="Text Box 28">
          <a:extLst>
            <a:ext uri="{FF2B5EF4-FFF2-40B4-BE49-F238E27FC236}">
              <a16:creationId xmlns:a16="http://schemas.microsoft.com/office/drawing/2014/main" id="{00000000-0008-0000-0500-000058191100}"/>
            </a:ext>
          </a:extLst>
        </xdr:cNvPr>
        <xdr:cNvSpPr txBox="1">
          <a:spLocks noChangeArrowheads="1"/>
        </xdr:cNvSpPr>
      </xdr:nvSpPr>
      <xdr:spPr bwMode="auto">
        <a:xfrm>
          <a:off x="3648075" y="16621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100</xdr:row>
      <xdr:rowOff>0</xdr:rowOff>
    </xdr:from>
    <xdr:to>
      <xdr:col>4</xdr:col>
      <xdr:colOff>523875</xdr:colOff>
      <xdr:row>100</xdr:row>
      <xdr:rowOff>190500</xdr:rowOff>
    </xdr:to>
    <xdr:sp macro="" textlink="">
      <xdr:nvSpPr>
        <xdr:cNvPr id="1120601" name="Text Box 29">
          <a:extLst>
            <a:ext uri="{FF2B5EF4-FFF2-40B4-BE49-F238E27FC236}">
              <a16:creationId xmlns:a16="http://schemas.microsoft.com/office/drawing/2014/main" id="{00000000-0008-0000-0500-000059191100}"/>
            </a:ext>
          </a:extLst>
        </xdr:cNvPr>
        <xdr:cNvSpPr txBox="1">
          <a:spLocks noChangeArrowheads="1"/>
        </xdr:cNvSpPr>
      </xdr:nvSpPr>
      <xdr:spPr bwMode="auto">
        <a:xfrm>
          <a:off x="3648075" y="16621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0.93115</cdr:x>
      <cdr:y>0.52528</cdr:y>
    </cdr:from>
    <cdr:to>
      <cdr:x>0.98253</cdr:x>
      <cdr:y>0.78009</cdr:y>
    </cdr:to>
    <cdr:sp macro="" textlink="">
      <cdr:nvSpPr>
        <cdr:cNvPr id="3276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8118" y="1364086"/>
          <a:ext cx="292139" cy="658208"/>
        </a:xfrm>
        <a:prstGeom xmlns:a="http://schemas.openxmlformats.org/drawingml/2006/main" prst="upArrow">
          <a:avLst>
            <a:gd name="adj1" fmla="val 50000"/>
            <a:gd name="adj2" fmla="val 5632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0.94742</cdr:x>
      <cdr:y>0.30643</cdr:y>
    </cdr:from>
    <cdr:to>
      <cdr:x>0.99086</cdr:x>
      <cdr:y>0.47248</cdr:y>
    </cdr:to>
    <cdr:sp macro="" textlink="">
      <cdr:nvSpPr>
        <cdr:cNvPr id="3379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683243"/>
          <a:ext cx="226335" cy="368527"/>
        </a:xfrm>
        <a:prstGeom xmlns:a="http://schemas.openxmlformats.org/drawingml/2006/main" prst="downArrow">
          <a:avLst>
            <a:gd name="adj1" fmla="val 50000"/>
            <a:gd name="adj2" fmla="val 4070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0.37635</cdr:y>
    </cdr:from>
    <cdr:to>
      <cdr:x>0.99061</cdr:x>
      <cdr:y>0.53427</cdr:y>
    </cdr:to>
    <cdr:sp macro="" textlink="">
      <cdr:nvSpPr>
        <cdr:cNvPr id="3481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867102"/>
          <a:ext cx="228893" cy="362495"/>
        </a:xfrm>
        <a:prstGeom xmlns:a="http://schemas.openxmlformats.org/drawingml/2006/main" prst="downArrow">
          <a:avLst>
            <a:gd name="adj1" fmla="val 50000"/>
            <a:gd name="adj2" fmla="val 3959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0.94693</cdr:x>
      <cdr:y>0.2971</cdr:y>
    </cdr:from>
    <cdr:to>
      <cdr:x>0.99086</cdr:x>
      <cdr:y>0.46435</cdr:y>
    </cdr:to>
    <cdr:sp macro="" textlink="">
      <cdr:nvSpPr>
        <cdr:cNvPr id="1331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6832" y="662534"/>
          <a:ext cx="228893" cy="371182"/>
        </a:xfrm>
        <a:prstGeom xmlns:a="http://schemas.openxmlformats.org/drawingml/2006/main" prst="downArrow">
          <a:avLst>
            <a:gd name="adj1" fmla="val 50000"/>
            <a:gd name="adj2" fmla="val 4054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0.32244</cdr:y>
    </cdr:from>
    <cdr:to>
      <cdr:x>0.99061</cdr:x>
      <cdr:y>0.48059</cdr:y>
    </cdr:to>
    <cdr:sp macro="" textlink="">
      <cdr:nvSpPr>
        <cdr:cNvPr id="143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743337"/>
          <a:ext cx="228893" cy="363045"/>
        </a:xfrm>
        <a:prstGeom xmlns:a="http://schemas.openxmlformats.org/drawingml/2006/main" prst="downArrow">
          <a:avLst>
            <a:gd name="adj1" fmla="val 50000"/>
            <a:gd name="adj2" fmla="val 3965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19050</xdr:rowOff>
    </xdr:from>
    <xdr:to>
      <xdr:col>8</xdr:col>
      <xdr:colOff>276225</xdr:colOff>
      <xdr:row>88</xdr:row>
      <xdr:rowOff>104775</xdr:rowOff>
    </xdr:to>
    <xdr:graphicFrame macro="">
      <xdr:nvGraphicFramePr>
        <xdr:cNvPr id="1385624" name="Chart 1">
          <a:extLst>
            <a:ext uri="{FF2B5EF4-FFF2-40B4-BE49-F238E27FC236}">
              <a16:creationId xmlns:a16="http://schemas.microsoft.com/office/drawing/2014/main" id="{00000000-0008-0000-0100-000098241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23</xdr:row>
      <xdr:rowOff>114300</xdr:rowOff>
    </xdr:from>
    <xdr:to>
      <xdr:col>6</xdr:col>
      <xdr:colOff>533400</xdr:colOff>
      <xdr:row>38</xdr:row>
      <xdr:rowOff>47625</xdr:rowOff>
    </xdr:to>
    <xdr:graphicFrame macro="">
      <xdr:nvGraphicFramePr>
        <xdr:cNvPr id="1385625" name="Chart 2">
          <a:extLst>
            <a:ext uri="{FF2B5EF4-FFF2-40B4-BE49-F238E27FC236}">
              <a16:creationId xmlns:a16="http://schemas.microsoft.com/office/drawing/2014/main" id="{00000000-0008-0000-0100-000099241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39</xdr:row>
      <xdr:rowOff>76200</xdr:rowOff>
    </xdr:from>
    <xdr:to>
      <xdr:col>6</xdr:col>
      <xdr:colOff>485775</xdr:colOff>
      <xdr:row>54</xdr:row>
      <xdr:rowOff>76200</xdr:rowOff>
    </xdr:to>
    <xdr:graphicFrame macro="">
      <xdr:nvGraphicFramePr>
        <xdr:cNvPr id="1385626" name="Chart 3">
          <a:extLst>
            <a:ext uri="{FF2B5EF4-FFF2-40B4-BE49-F238E27FC236}">
              <a16:creationId xmlns:a16="http://schemas.microsoft.com/office/drawing/2014/main" id="{00000000-0008-0000-0100-00009A241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107</xdr:row>
      <xdr:rowOff>114300</xdr:rowOff>
    </xdr:from>
    <xdr:to>
      <xdr:col>0</xdr:col>
      <xdr:colOff>771525</xdr:colOff>
      <xdr:row>109</xdr:row>
      <xdr:rowOff>0</xdr:rowOff>
    </xdr:to>
    <xdr:sp macro="" textlink="">
      <xdr:nvSpPr>
        <xdr:cNvPr id="1385627" name="Text Box 5">
          <a:extLst>
            <a:ext uri="{FF2B5EF4-FFF2-40B4-BE49-F238E27FC236}">
              <a16:creationId xmlns:a16="http://schemas.microsoft.com/office/drawing/2014/main" id="{00000000-0008-0000-0100-00009B241500}"/>
            </a:ext>
          </a:extLst>
        </xdr:cNvPr>
        <xdr:cNvSpPr txBox="1">
          <a:spLocks noChangeArrowheads="1"/>
        </xdr:cNvSpPr>
      </xdr:nvSpPr>
      <xdr:spPr bwMode="auto">
        <a:xfrm>
          <a:off x="695325" y="18268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666750</xdr:colOff>
      <xdr:row>24</xdr:row>
      <xdr:rowOff>104776</xdr:rowOff>
    </xdr:from>
    <xdr:to>
      <xdr:col>8</xdr:col>
      <xdr:colOff>476250</xdr:colOff>
      <xdr:row>28</xdr:row>
      <xdr:rowOff>85726</xdr:rowOff>
    </xdr:to>
    <xdr:sp macro="" textlink="">
      <xdr:nvSpPr>
        <xdr:cNvPr id="26632" name="AutoShape 8">
          <a:extLst>
            <a:ext uri="{FF2B5EF4-FFF2-40B4-BE49-F238E27FC236}">
              <a16:creationId xmlns:a16="http://schemas.microsoft.com/office/drawing/2014/main" id="{00000000-0008-0000-0100-000008680000}"/>
            </a:ext>
          </a:extLst>
        </xdr:cNvPr>
        <xdr:cNvSpPr>
          <a:spLocks/>
        </xdr:cNvSpPr>
      </xdr:nvSpPr>
      <xdr:spPr bwMode="auto">
        <a:xfrm>
          <a:off x="5391150" y="4676776"/>
          <a:ext cx="1314450" cy="590550"/>
        </a:xfrm>
        <a:prstGeom prst="borderCallout1">
          <a:avLst>
            <a:gd name="adj1" fmla="val 12194"/>
            <a:gd name="adj2" fmla="val -8931"/>
            <a:gd name="adj3" fmla="val 5421"/>
            <a:gd name="adj4" fmla="val -16278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590549</xdr:colOff>
      <xdr:row>40</xdr:row>
      <xdr:rowOff>95250</xdr:rowOff>
    </xdr:from>
    <xdr:to>
      <xdr:col>8</xdr:col>
      <xdr:colOff>733424</xdr:colOff>
      <xdr:row>42</xdr:row>
      <xdr:rowOff>114300</xdr:rowOff>
    </xdr:to>
    <xdr:sp macro="" textlink="">
      <xdr:nvSpPr>
        <xdr:cNvPr id="26633" name="AutoShape 9">
          <a:extLst>
            <a:ext uri="{FF2B5EF4-FFF2-40B4-BE49-F238E27FC236}">
              <a16:creationId xmlns:a16="http://schemas.microsoft.com/office/drawing/2014/main" id="{00000000-0008-0000-0100-000009680000}"/>
            </a:ext>
          </a:extLst>
        </xdr:cNvPr>
        <xdr:cNvSpPr>
          <a:spLocks/>
        </xdr:cNvSpPr>
      </xdr:nvSpPr>
      <xdr:spPr bwMode="auto">
        <a:xfrm>
          <a:off x="5314949" y="7105650"/>
          <a:ext cx="1647825" cy="323850"/>
        </a:xfrm>
        <a:prstGeom prst="borderCallout1">
          <a:avLst>
            <a:gd name="adj1" fmla="val 18519"/>
            <a:gd name="adj2" fmla="val -8694"/>
            <a:gd name="adj3" fmla="val 11803"/>
            <a:gd name="adj4" fmla="val -9728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91</xdr:row>
      <xdr:rowOff>0</xdr:rowOff>
    </xdr:from>
    <xdr:to>
      <xdr:col>4</xdr:col>
      <xdr:colOff>523875</xdr:colOff>
      <xdr:row>91</xdr:row>
      <xdr:rowOff>190500</xdr:rowOff>
    </xdr:to>
    <xdr:sp macro="" textlink="">
      <xdr:nvSpPr>
        <xdr:cNvPr id="1385630" name="Text Box 10">
          <a:extLst>
            <a:ext uri="{FF2B5EF4-FFF2-40B4-BE49-F238E27FC236}">
              <a16:creationId xmlns:a16="http://schemas.microsoft.com/office/drawing/2014/main" id="{00000000-0008-0000-0100-00009E241500}"/>
            </a:ext>
          </a:extLst>
        </xdr:cNvPr>
        <xdr:cNvSpPr txBox="1">
          <a:spLocks noChangeArrowheads="1"/>
        </xdr:cNvSpPr>
      </xdr:nvSpPr>
      <xdr:spPr bwMode="auto">
        <a:xfrm>
          <a:off x="3648075" y="1508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95250</xdr:colOff>
      <xdr:row>87</xdr:row>
      <xdr:rowOff>28575</xdr:rowOff>
    </xdr:from>
    <xdr:ext cx="1445763" cy="159873"/>
    <xdr:sp macro="" textlink="">
      <xdr:nvSpPr>
        <xdr:cNvPr id="26635" name="Text Box 11">
          <a:extLst>
            <a:ext uri="{FF2B5EF4-FFF2-40B4-BE49-F238E27FC236}">
              <a16:creationId xmlns:a16="http://schemas.microsoft.com/office/drawing/2014/main" id="{00000000-0008-0000-0100-00000B680000}"/>
            </a:ext>
          </a:extLst>
        </xdr:cNvPr>
        <xdr:cNvSpPr txBox="1">
          <a:spLocks noChangeArrowheads="1"/>
        </xdr:cNvSpPr>
      </xdr:nvSpPr>
      <xdr:spPr bwMode="auto">
        <a:xfrm>
          <a:off x="95250" y="1431607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91</xdr:row>
      <xdr:rowOff>0</xdr:rowOff>
    </xdr:from>
    <xdr:to>
      <xdr:col>4</xdr:col>
      <xdr:colOff>523875</xdr:colOff>
      <xdr:row>91</xdr:row>
      <xdr:rowOff>190500</xdr:rowOff>
    </xdr:to>
    <xdr:sp macro="" textlink="">
      <xdr:nvSpPr>
        <xdr:cNvPr id="1385632" name="Text Box 22">
          <a:extLst>
            <a:ext uri="{FF2B5EF4-FFF2-40B4-BE49-F238E27FC236}">
              <a16:creationId xmlns:a16="http://schemas.microsoft.com/office/drawing/2014/main" id="{00000000-0008-0000-0100-0000A0241500}"/>
            </a:ext>
          </a:extLst>
        </xdr:cNvPr>
        <xdr:cNvSpPr txBox="1">
          <a:spLocks noChangeArrowheads="1"/>
        </xdr:cNvSpPr>
      </xdr:nvSpPr>
      <xdr:spPr bwMode="auto">
        <a:xfrm>
          <a:off x="3648075" y="1508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385633" name="Text Box 23">
          <a:extLst>
            <a:ext uri="{FF2B5EF4-FFF2-40B4-BE49-F238E27FC236}">
              <a16:creationId xmlns:a16="http://schemas.microsoft.com/office/drawing/2014/main" id="{00000000-0008-0000-0100-0000A1241500}"/>
            </a:ext>
          </a:extLst>
        </xdr:cNvPr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385634" name="Text Box 24">
          <a:extLst>
            <a:ext uri="{FF2B5EF4-FFF2-40B4-BE49-F238E27FC236}">
              <a16:creationId xmlns:a16="http://schemas.microsoft.com/office/drawing/2014/main" id="{00000000-0008-0000-0100-0000A2241500}"/>
            </a:ext>
          </a:extLst>
        </xdr:cNvPr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385635" name="Text Box 25">
          <a:extLst>
            <a:ext uri="{FF2B5EF4-FFF2-40B4-BE49-F238E27FC236}">
              <a16:creationId xmlns:a16="http://schemas.microsoft.com/office/drawing/2014/main" id="{00000000-0008-0000-0100-0000A3241500}"/>
            </a:ext>
          </a:extLst>
        </xdr:cNvPr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385636" name="Text Box 26">
          <a:extLst>
            <a:ext uri="{FF2B5EF4-FFF2-40B4-BE49-F238E27FC236}">
              <a16:creationId xmlns:a16="http://schemas.microsoft.com/office/drawing/2014/main" id="{00000000-0008-0000-0100-0000A4241500}"/>
            </a:ext>
          </a:extLst>
        </xdr:cNvPr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385637" name="Text Box 27">
          <a:extLst>
            <a:ext uri="{FF2B5EF4-FFF2-40B4-BE49-F238E27FC236}">
              <a16:creationId xmlns:a16="http://schemas.microsoft.com/office/drawing/2014/main" id="{00000000-0008-0000-0100-0000A5241500}"/>
            </a:ext>
          </a:extLst>
        </xdr:cNvPr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385638" name="Text Box 28">
          <a:extLst>
            <a:ext uri="{FF2B5EF4-FFF2-40B4-BE49-F238E27FC236}">
              <a16:creationId xmlns:a16="http://schemas.microsoft.com/office/drawing/2014/main" id="{00000000-0008-0000-0100-0000A6241500}"/>
            </a:ext>
          </a:extLst>
        </xdr:cNvPr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385639" name="Text Box 29">
          <a:extLst>
            <a:ext uri="{FF2B5EF4-FFF2-40B4-BE49-F238E27FC236}">
              <a16:creationId xmlns:a16="http://schemas.microsoft.com/office/drawing/2014/main" id="{00000000-0008-0000-0100-0000A7241500}"/>
            </a:ext>
          </a:extLst>
        </xdr:cNvPr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385640" name="Text Box 30">
          <a:extLst>
            <a:ext uri="{FF2B5EF4-FFF2-40B4-BE49-F238E27FC236}">
              <a16:creationId xmlns:a16="http://schemas.microsoft.com/office/drawing/2014/main" id="{00000000-0008-0000-0100-0000A8241500}"/>
            </a:ext>
          </a:extLst>
        </xdr:cNvPr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1385641" name="Text Box 31">
          <a:extLst>
            <a:ext uri="{FF2B5EF4-FFF2-40B4-BE49-F238E27FC236}">
              <a16:creationId xmlns:a16="http://schemas.microsoft.com/office/drawing/2014/main" id="{00000000-0008-0000-0100-0000A9241500}"/>
            </a:ext>
          </a:extLst>
        </xdr:cNvPr>
        <xdr:cNvSpPr txBox="1">
          <a:spLocks noChangeArrowheads="1"/>
        </xdr:cNvSpPr>
      </xdr:nvSpPr>
      <xdr:spPr bwMode="auto">
        <a:xfrm>
          <a:off x="364807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1385642" name="Text Box 32">
          <a:extLst>
            <a:ext uri="{FF2B5EF4-FFF2-40B4-BE49-F238E27FC236}">
              <a16:creationId xmlns:a16="http://schemas.microsoft.com/office/drawing/2014/main" id="{00000000-0008-0000-0100-0000AA241500}"/>
            </a:ext>
          </a:extLst>
        </xdr:cNvPr>
        <xdr:cNvSpPr txBox="1">
          <a:spLocks noChangeArrowheads="1"/>
        </xdr:cNvSpPr>
      </xdr:nvSpPr>
      <xdr:spPr bwMode="auto">
        <a:xfrm>
          <a:off x="364807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0.93826</cdr:x>
      <cdr:y>0.53764</cdr:y>
    </cdr:from>
    <cdr:to>
      <cdr:x>0.98302</cdr:x>
      <cdr:y>0.75214</cdr:y>
    </cdr:to>
    <cdr:sp macro="" textlink="">
      <cdr:nvSpPr>
        <cdr:cNvPr id="2764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99362" y="1466975"/>
          <a:ext cx="262199" cy="583092"/>
        </a:xfrm>
        <a:prstGeom xmlns:a="http://schemas.openxmlformats.org/drawingml/2006/main" prst="upArrow">
          <a:avLst>
            <a:gd name="adj1" fmla="val 50000"/>
            <a:gd name="adj2" fmla="val 5559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0.94742</cdr:x>
      <cdr:y>0.29997</cdr:y>
    </cdr:from>
    <cdr:to>
      <cdr:x>0.99086</cdr:x>
      <cdr:y>0.46866</cdr:y>
    </cdr:to>
    <cdr:sp macro="" textlink="">
      <cdr:nvSpPr>
        <cdr:cNvPr id="2867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668906"/>
          <a:ext cx="226335" cy="374368"/>
        </a:xfrm>
        <a:prstGeom xmlns:a="http://schemas.openxmlformats.org/drawingml/2006/main" prst="downArrow">
          <a:avLst>
            <a:gd name="adj1" fmla="val 50000"/>
            <a:gd name="adj2" fmla="val 4135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0.94619</cdr:x>
      <cdr:y>0.33849</cdr:y>
    </cdr:from>
    <cdr:to>
      <cdr:x>0.99012</cdr:x>
      <cdr:y>0.49569</cdr:y>
    </cdr:to>
    <cdr:sp macro="" textlink="">
      <cdr:nvSpPr>
        <cdr:cNvPr id="2969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2996" y="780191"/>
          <a:ext cx="228893" cy="360845"/>
        </a:xfrm>
        <a:prstGeom xmlns:a="http://schemas.openxmlformats.org/drawingml/2006/main" prst="downArrow">
          <a:avLst>
            <a:gd name="adj1" fmla="val 50000"/>
            <a:gd name="adj2" fmla="val 3941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19050</xdr:rowOff>
    </xdr:from>
    <xdr:to>
      <xdr:col>8</xdr:col>
      <xdr:colOff>190500</xdr:colOff>
      <xdr:row>86</xdr:row>
      <xdr:rowOff>142875</xdr:rowOff>
    </xdr:to>
    <xdr:graphicFrame macro="">
      <xdr:nvGraphicFramePr>
        <xdr:cNvPr id="37880" name="Chart 1">
          <a:extLst>
            <a:ext uri="{FF2B5EF4-FFF2-40B4-BE49-F238E27FC236}">
              <a16:creationId xmlns:a16="http://schemas.microsoft.com/office/drawing/2014/main" id="{00000000-0008-0000-0200-0000F89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24</xdr:row>
      <xdr:rowOff>19050</xdr:rowOff>
    </xdr:from>
    <xdr:to>
      <xdr:col>6</xdr:col>
      <xdr:colOff>523875</xdr:colOff>
      <xdr:row>38</xdr:row>
      <xdr:rowOff>104775</xdr:rowOff>
    </xdr:to>
    <xdr:graphicFrame macro="">
      <xdr:nvGraphicFramePr>
        <xdr:cNvPr id="37881" name="Chart 2">
          <a:extLst>
            <a:ext uri="{FF2B5EF4-FFF2-40B4-BE49-F238E27FC236}">
              <a16:creationId xmlns:a16="http://schemas.microsoft.com/office/drawing/2014/main" id="{00000000-0008-0000-0200-0000F99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39</xdr:row>
      <xdr:rowOff>57150</xdr:rowOff>
    </xdr:from>
    <xdr:to>
      <xdr:col>6</xdr:col>
      <xdr:colOff>495300</xdr:colOff>
      <xdr:row>54</xdr:row>
      <xdr:rowOff>57150</xdr:rowOff>
    </xdr:to>
    <xdr:graphicFrame macro="">
      <xdr:nvGraphicFramePr>
        <xdr:cNvPr id="37882" name="Chart 3">
          <a:extLst>
            <a:ext uri="{FF2B5EF4-FFF2-40B4-BE49-F238E27FC236}">
              <a16:creationId xmlns:a16="http://schemas.microsoft.com/office/drawing/2014/main" id="{00000000-0008-0000-0200-0000FA9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37883" name="Text Box 5">
          <a:extLst>
            <a:ext uri="{FF2B5EF4-FFF2-40B4-BE49-F238E27FC236}">
              <a16:creationId xmlns:a16="http://schemas.microsoft.com/office/drawing/2014/main" id="{00000000-0008-0000-0200-0000FB930000}"/>
            </a:ext>
          </a:extLst>
        </xdr:cNvPr>
        <xdr:cNvSpPr txBox="1">
          <a:spLocks noChangeArrowheads="1"/>
        </xdr:cNvSpPr>
      </xdr:nvSpPr>
      <xdr:spPr bwMode="auto">
        <a:xfrm>
          <a:off x="695325" y="17449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295275</xdr:colOff>
      <xdr:row>24</xdr:row>
      <xdr:rowOff>28575</xdr:rowOff>
    </xdr:from>
    <xdr:to>
      <xdr:col>9</xdr:col>
      <xdr:colOff>19050</xdr:colOff>
      <xdr:row>28</xdr:row>
      <xdr:rowOff>19050</xdr:rowOff>
    </xdr:to>
    <xdr:sp macro="" textlink="">
      <xdr:nvSpPr>
        <xdr:cNvPr id="36872" name="AutoShape 8">
          <a:extLst>
            <a:ext uri="{FF2B5EF4-FFF2-40B4-BE49-F238E27FC236}">
              <a16:creationId xmlns:a16="http://schemas.microsoft.com/office/drawing/2014/main" id="{00000000-0008-0000-0200-000008900000}"/>
            </a:ext>
          </a:extLst>
        </xdr:cNvPr>
        <xdr:cNvSpPr>
          <a:spLocks/>
        </xdr:cNvSpPr>
      </xdr:nvSpPr>
      <xdr:spPr bwMode="auto">
        <a:xfrm>
          <a:off x="5781675" y="4600575"/>
          <a:ext cx="1238250" cy="600075"/>
        </a:xfrm>
        <a:prstGeom prst="borderCallout1">
          <a:avLst>
            <a:gd name="adj1" fmla="val 12194"/>
            <a:gd name="adj2" fmla="val -8931"/>
            <a:gd name="adj3" fmla="val 25771"/>
            <a:gd name="adj4" fmla="val -20089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581026</xdr:colOff>
      <xdr:row>40</xdr:row>
      <xdr:rowOff>28575</xdr:rowOff>
    </xdr:from>
    <xdr:to>
      <xdr:col>8</xdr:col>
      <xdr:colOff>609601</xdr:colOff>
      <xdr:row>44</xdr:row>
      <xdr:rowOff>66675</xdr:rowOff>
    </xdr:to>
    <xdr:sp macro="" textlink="">
      <xdr:nvSpPr>
        <xdr:cNvPr id="36873" name="AutoShape 9">
          <a:extLst>
            <a:ext uri="{FF2B5EF4-FFF2-40B4-BE49-F238E27FC236}">
              <a16:creationId xmlns:a16="http://schemas.microsoft.com/office/drawing/2014/main" id="{00000000-0008-0000-0200-000009900000}"/>
            </a:ext>
          </a:extLst>
        </xdr:cNvPr>
        <xdr:cNvSpPr>
          <a:spLocks/>
        </xdr:cNvSpPr>
      </xdr:nvSpPr>
      <xdr:spPr bwMode="auto">
        <a:xfrm>
          <a:off x="5305426" y="7038975"/>
          <a:ext cx="1543050" cy="647700"/>
        </a:xfrm>
        <a:prstGeom prst="borderCallout1">
          <a:avLst>
            <a:gd name="adj1" fmla="val 18519"/>
            <a:gd name="adj2" fmla="val -8694"/>
            <a:gd name="adj3" fmla="val 14744"/>
            <a:gd name="adj4" fmla="val -10406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37886" name="Text Box 10">
          <a:extLst>
            <a:ext uri="{FF2B5EF4-FFF2-40B4-BE49-F238E27FC236}">
              <a16:creationId xmlns:a16="http://schemas.microsoft.com/office/drawing/2014/main" id="{00000000-0008-0000-0200-0000FE930000}"/>
            </a:ext>
          </a:extLst>
        </xdr:cNvPr>
        <xdr:cNvSpPr txBox="1">
          <a:spLocks noChangeArrowheads="1"/>
        </xdr:cNvSpPr>
      </xdr:nvSpPr>
      <xdr:spPr bwMode="auto">
        <a:xfrm>
          <a:off x="3648075" y="14782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95250</xdr:colOff>
      <xdr:row>85</xdr:row>
      <xdr:rowOff>104775</xdr:rowOff>
    </xdr:from>
    <xdr:ext cx="1445763" cy="159873"/>
    <xdr:sp macro="" textlink="">
      <xdr:nvSpPr>
        <xdr:cNvPr id="36875" name="Text Box 11">
          <a:extLst>
            <a:ext uri="{FF2B5EF4-FFF2-40B4-BE49-F238E27FC236}">
              <a16:creationId xmlns:a16="http://schemas.microsoft.com/office/drawing/2014/main" id="{00000000-0008-0000-0200-00000B900000}"/>
            </a:ext>
          </a:extLst>
        </xdr:cNvPr>
        <xdr:cNvSpPr txBox="1">
          <a:spLocks noChangeArrowheads="1"/>
        </xdr:cNvSpPr>
      </xdr:nvSpPr>
      <xdr:spPr bwMode="auto">
        <a:xfrm>
          <a:off x="95250" y="1408747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1543168" name="Text Box 23">
          <a:extLst>
            <a:ext uri="{FF2B5EF4-FFF2-40B4-BE49-F238E27FC236}">
              <a16:creationId xmlns:a16="http://schemas.microsoft.com/office/drawing/2014/main" id="{00000000-0008-0000-0200-0000008C1700}"/>
            </a:ext>
          </a:extLst>
        </xdr:cNvPr>
        <xdr:cNvSpPr txBox="1">
          <a:spLocks noChangeArrowheads="1"/>
        </xdr:cNvSpPr>
      </xdr:nvSpPr>
      <xdr:spPr bwMode="auto">
        <a:xfrm>
          <a:off x="3648075" y="14782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543169" name="Text Box 24">
          <a:extLst>
            <a:ext uri="{FF2B5EF4-FFF2-40B4-BE49-F238E27FC236}">
              <a16:creationId xmlns:a16="http://schemas.microsoft.com/office/drawing/2014/main" id="{00000000-0008-0000-0200-0000018C1700}"/>
            </a:ext>
          </a:extLst>
        </xdr:cNvPr>
        <xdr:cNvSpPr txBox="1">
          <a:spLocks noChangeArrowheads="1"/>
        </xdr:cNvSpPr>
      </xdr:nvSpPr>
      <xdr:spPr bwMode="auto">
        <a:xfrm>
          <a:off x="695325" y="17449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543170" name="Text Box 25">
          <a:extLst>
            <a:ext uri="{FF2B5EF4-FFF2-40B4-BE49-F238E27FC236}">
              <a16:creationId xmlns:a16="http://schemas.microsoft.com/office/drawing/2014/main" id="{00000000-0008-0000-0200-0000028C1700}"/>
            </a:ext>
          </a:extLst>
        </xdr:cNvPr>
        <xdr:cNvSpPr txBox="1">
          <a:spLocks noChangeArrowheads="1"/>
        </xdr:cNvSpPr>
      </xdr:nvSpPr>
      <xdr:spPr bwMode="auto">
        <a:xfrm>
          <a:off x="695325" y="17449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1543171" name="Text Box 26">
          <a:extLst>
            <a:ext uri="{FF2B5EF4-FFF2-40B4-BE49-F238E27FC236}">
              <a16:creationId xmlns:a16="http://schemas.microsoft.com/office/drawing/2014/main" id="{00000000-0008-0000-0200-0000038C1700}"/>
            </a:ext>
          </a:extLst>
        </xdr:cNvPr>
        <xdr:cNvSpPr txBox="1">
          <a:spLocks noChangeArrowheads="1"/>
        </xdr:cNvSpPr>
      </xdr:nvSpPr>
      <xdr:spPr bwMode="auto">
        <a:xfrm>
          <a:off x="3648075" y="17449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1543172" name="Text Box 27">
          <a:extLst>
            <a:ext uri="{FF2B5EF4-FFF2-40B4-BE49-F238E27FC236}">
              <a16:creationId xmlns:a16="http://schemas.microsoft.com/office/drawing/2014/main" id="{00000000-0008-0000-0200-0000048C1700}"/>
            </a:ext>
          </a:extLst>
        </xdr:cNvPr>
        <xdr:cNvSpPr txBox="1">
          <a:spLocks noChangeArrowheads="1"/>
        </xdr:cNvSpPr>
      </xdr:nvSpPr>
      <xdr:spPr bwMode="auto">
        <a:xfrm>
          <a:off x="3648075" y="17449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K109"/>
  <sheetViews>
    <sheetView showGridLines="0" tabSelected="1" zoomScaleNormal="100" zoomScaleSheetLayoutView="100" workbookViewId="0">
      <selection activeCell="O106" sqref="O106"/>
    </sheetView>
  </sheetViews>
  <sheetFormatPr defaultColWidth="11.3984375" defaultRowHeight="11.5"/>
  <cols>
    <col min="1" max="1" width="13.3984375" style="4" customWidth="1"/>
    <col min="2" max="2" width="11.69921875" style="4" customWidth="1"/>
    <col min="3" max="7" width="11.3984375" style="4" customWidth="1"/>
    <col min="8" max="8" width="10" style="4" customWidth="1"/>
    <col min="9" max="9" width="11.3984375" style="4" customWidth="1"/>
    <col min="10" max="11" width="11.3984375" style="5" customWidth="1"/>
    <col min="12" max="53" width="5.09765625" style="5" customWidth="1"/>
    <col min="54" max="16384" width="11.3984375" style="4"/>
  </cols>
  <sheetData>
    <row r="1" spans="1:52" ht="15" customHeight="1"/>
    <row r="2" spans="1:52" ht="22.5">
      <c r="A2" s="111" t="s">
        <v>28</v>
      </c>
      <c r="B2" s="111"/>
      <c r="C2" s="111"/>
      <c r="D2" s="111"/>
      <c r="E2" s="111"/>
      <c r="F2" s="111"/>
      <c r="G2" s="111"/>
      <c r="H2" s="112"/>
      <c r="I2" s="112"/>
      <c r="J2" s="6"/>
    </row>
    <row r="3" spans="1:52" ht="15.75" customHeight="1">
      <c r="A3" s="113" t="s">
        <v>0</v>
      </c>
      <c r="B3" s="113"/>
      <c r="C3" s="113"/>
      <c r="D3" s="113"/>
      <c r="E3" s="113"/>
      <c r="F3" s="113"/>
      <c r="G3" s="113"/>
      <c r="H3" s="112"/>
      <c r="I3" s="112"/>
      <c r="J3" s="6"/>
    </row>
    <row r="4" spans="1:52" ht="6.75" customHeight="1">
      <c r="F4" s="7"/>
    </row>
    <row r="5" spans="1:52" ht="13.5" thickBot="1">
      <c r="F5" s="7"/>
    </row>
    <row r="6" spans="1:52" s="1" customFormat="1" ht="14.5" thickBot="1">
      <c r="A6" s="8" t="s">
        <v>1</v>
      </c>
      <c r="B6" s="9">
        <v>2012</v>
      </c>
      <c r="C6" s="9">
        <v>2013</v>
      </c>
      <c r="D6" s="9" t="s">
        <v>40</v>
      </c>
      <c r="E6" s="9">
        <v>2016</v>
      </c>
      <c r="F6" s="9">
        <v>2017</v>
      </c>
      <c r="G6" s="9">
        <v>2018</v>
      </c>
      <c r="H6" s="9">
        <v>2019</v>
      </c>
      <c r="I6" s="9">
        <v>2020</v>
      </c>
      <c r="J6" s="9">
        <v>2021</v>
      </c>
      <c r="K6" s="8">
        <v>2022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2" s="1" customFormat="1" ht="14">
      <c r="A7" s="10" t="s">
        <v>2</v>
      </c>
      <c r="B7" s="11">
        <v>0.89</v>
      </c>
      <c r="C7" s="11">
        <v>0.97</v>
      </c>
      <c r="D7" s="11">
        <v>0.84</v>
      </c>
      <c r="E7" s="11">
        <v>0.88</v>
      </c>
      <c r="F7" s="11">
        <v>0.81200000000000006</v>
      </c>
      <c r="G7" s="11">
        <v>0.81</v>
      </c>
      <c r="H7" s="11">
        <v>0.76819999999999999</v>
      </c>
      <c r="I7" s="11">
        <v>0.81759999999999999</v>
      </c>
      <c r="J7" s="11">
        <v>0.89629999999999999</v>
      </c>
      <c r="K7" s="12">
        <v>0.73029999999999995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2" ht="15" customHeight="1">
      <c r="D8" s="3" t="s">
        <v>39</v>
      </c>
    </row>
    <row r="9" spans="1:52" ht="15" customHeight="1"/>
    <row r="10" spans="1:52" ht="17.5">
      <c r="A10" s="114" t="s">
        <v>3</v>
      </c>
      <c r="B10" s="114"/>
      <c r="C10" s="114"/>
      <c r="D10" s="114"/>
      <c r="E10" s="114"/>
      <c r="F10" s="114"/>
      <c r="G10" s="114"/>
      <c r="H10" s="115"/>
      <c r="I10" s="115"/>
    </row>
    <row r="11" spans="1:52" ht="12" customHeight="1" thickBot="1">
      <c r="A11" s="117"/>
      <c r="B11" s="117"/>
      <c r="C11" s="117"/>
      <c r="D11" s="117"/>
      <c r="E11" s="117"/>
      <c r="F11" s="117"/>
      <c r="G11" s="117"/>
      <c r="H11" s="13"/>
    </row>
    <row r="12" spans="1:52" s="1" customFormat="1" ht="14.5" thickBot="1">
      <c r="B12" s="121" t="s">
        <v>4</v>
      </c>
      <c r="C12" s="122"/>
      <c r="D12" s="123"/>
      <c r="E12" s="121" t="s">
        <v>5</v>
      </c>
      <c r="F12" s="124"/>
      <c r="G12" s="125"/>
      <c r="H12" s="14" t="s">
        <v>6</v>
      </c>
      <c r="I12" s="120" t="s">
        <v>7</v>
      </c>
      <c r="J12" s="11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s="1" customFormat="1" ht="14.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s="1" customFormat="1" ht="14">
      <c r="A14" s="22">
        <v>2012</v>
      </c>
      <c r="B14" s="23">
        <v>0.6</v>
      </c>
      <c r="C14" s="24">
        <v>0.65069999999999995</v>
      </c>
      <c r="D14" s="25">
        <v>8.9999999999999993E-3</v>
      </c>
      <c r="E14" s="26">
        <v>0.6</v>
      </c>
      <c r="F14" s="24">
        <v>0.61860000000000004</v>
      </c>
      <c r="G14" s="25">
        <v>2.3E-2</v>
      </c>
      <c r="H14" s="27" t="s">
        <v>14</v>
      </c>
      <c r="I14" s="81">
        <v>0.69389999999999996</v>
      </c>
      <c r="J14" s="81">
        <v>0.66639999999999999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s="1" customFormat="1" ht="14">
      <c r="A15" s="22">
        <v>2013</v>
      </c>
      <c r="B15" s="23">
        <v>0.6</v>
      </c>
      <c r="C15" s="24">
        <v>0.63929999999999998</v>
      </c>
      <c r="D15" s="25">
        <f t="shared" ref="D15:D19" si="0">(C15-C14)/C14</f>
        <v>-1.7519594283079708E-2</v>
      </c>
      <c r="E15" s="26">
        <v>0.6</v>
      </c>
      <c r="F15" s="24">
        <v>0.58560000000000001</v>
      </c>
      <c r="G15" s="25">
        <f t="shared" ref="G15:G19" si="1">(F15-F14)/F14</f>
        <v>-5.3346265761396748E-2</v>
      </c>
      <c r="H15" s="27" t="s">
        <v>29</v>
      </c>
      <c r="I15" s="81">
        <v>0.70809999999999995</v>
      </c>
      <c r="J15" s="81">
        <v>0.67410000000000003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s="1" customFormat="1" ht="14">
      <c r="A16" s="75">
        <v>2015</v>
      </c>
      <c r="B16" s="23">
        <v>0.6</v>
      </c>
      <c r="C16" s="24">
        <v>0.66459999999999997</v>
      </c>
      <c r="D16" s="25">
        <f t="shared" si="0"/>
        <v>3.9574534647270433E-2</v>
      </c>
      <c r="E16" s="26">
        <v>0.6</v>
      </c>
      <c r="F16" s="24">
        <v>0.61560000000000004</v>
      </c>
      <c r="G16" s="25">
        <f t="shared" si="1"/>
        <v>5.1229508196721354E-2</v>
      </c>
      <c r="H16" s="27" t="s">
        <v>14</v>
      </c>
      <c r="I16" s="81">
        <v>0.70830000000000004</v>
      </c>
      <c r="J16" s="81">
        <v>0.66800000000000004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3" s="31" customFormat="1" ht="14">
      <c r="A17" s="75">
        <v>2016</v>
      </c>
      <c r="B17" s="23">
        <v>0.6</v>
      </c>
      <c r="C17" s="24">
        <v>0.64319999999999999</v>
      </c>
      <c r="D17" s="25">
        <f t="shared" si="0"/>
        <v>-3.2199819440264787E-2</v>
      </c>
      <c r="E17" s="26">
        <v>0.6</v>
      </c>
      <c r="F17" s="24">
        <v>0.60340000000000005</v>
      </c>
      <c r="G17" s="25">
        <f t="shared" si="1"/>
        <v>-1.9818063677712782E-2</v>
      </c>
      <c r="H17" s="27" t="s">
        <v>29</v>
      </c>
      <c r="I17" s="81">
        <v>0.71579999999999999</v>
      </c>
      <c r="J17" s="81">
        <v>0.67889999999999995</v>
      </c>
      <c r="K17" s="21"/>
      <c r="L17" s="21"/>
      <c r="M17" s="21"/>
      <c r="N17" s="21"/>
      <c r="O17" s="21"/>
      <c r="P17" s="21"/>
      <c r="Q17" s="21"/>
      <c r="R17" s="21"/>
      <c r="S17" s="30"/>
      <c r="T17" s="21"/>
      <c r="U17" s="21"/>
      <c r="V17" s="21"/>
      <c r="W17" s="30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</row>
    <row r="18" spans="1:53" s="1" customFormat="1" ht="14">
      <c r="A18" s="75">
        <v>2017</v>
      </c>
      <c r="B18" s="23">
        <v>0.6</v>
      </c>
      <c r="C18" s="24">
        <v>0.74099999999999999</v>
      </c>
      <c r="D18" s="25">
        <f t="shared" si="0"/>
        <v>0.15205223880597016</v>
      </c>
      <c r="E18" s="26">
        <v>0.6</v>
      </c>
      <c r="F18" s="24">
        <v>0.67300000000000004</v>
      </c>
      <c r="G18" s="25">
        <f t="shared" si="1"/>
        <v>0.11534637056678819</v>
      </c>
      <c r="H18" s="27" t="s">
        <v>14</v>
      </c>
      <c r="I18" s="81">
        <v>0.75170000000000003</v>
      </c>
      <c r="J18" s="81">
        <v>0.71889999999999998</v>
      </c>
      <c r="K18" s="2"/>
      <c r="L18" s="2"/>
      <c r="M18" s="2"/>
      <c r="N18" s="2"/>
      <c r="O18" s="2"/>
      <c r="P18" s="2"/>
      <c r="Q18" s="2"/>
      <c r="R18" s="2"/>
      <c r="S18" s="28"/>
      <c r="T18" s="21"/>
      <c r="U18" s="2"/>
      <c r="V18" s="2"/>
      <c r="W18" s="28"/>
      <c r="X18" s="21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3" ht="14.5" thickBot="1">
      <c r="A19" s="75">
        <v>2018</v>
      </c>
      <c r="B19" s="23">
        <v>0.6</v>
      </c>
      <c r="C19" s="24">
        <v>0.78169999999999995</v>
      </c>
      <c r="D19" s="83">
        <f t="shared" si="0"/>
        <v>5.4925775978407504E-2</v>
      </c>
      <c r="E19" s="26">
        <v>0.6</v>
      </c>
      <c r="F19" s="24">
        <v>0.73599999999999999</v>
      </c>
      <c r="G19" s="83">
        <f t="shared" si="1"/>
        <v>9.3610698365527406E-2</v>
      </c>
      <c r="H19" s="27" t="s">
        <v>14</v>
      </c>
      <c r="I19" s="81">
        <v>0.75929999999999997</v>
      </c>
      <c r="J19" s="81">
        <v>0.71540000000000004</v>
      </c>
      <c r="T19" s="36"/>
      <c r="U19" s="37"/>
      <c r="X19" s="36"/>
      <c r="Y19" s="37"/>
    </row>
    <row r="20" spans="1:53" s="88" customFormat="1" ht="14.5" thickBot="1">
      <c r="A20" s="75">
        <v>2019</v>
      </c>
      <c r="B20" s="89">
        <v>0.6</v>
      </c>
      <c r="C20" s="90">
        <v>0.70299999999999996</v>
      </c>
      <c r="D20" s="91">
        <f>(C20-C19)/C19</f>
        <v>-0.10067800946654727</v>
      </c>
      <c r="E20" s="92">
        <v>0.6</v>
      </c>
      <c r="F20" s="90">
        <v>0.66369999999999996</v>
      </c>
      <c r="G20" s="91">
        <f>(F20-F19)/F19</f>
        <v>-9.8233695652173963E-2</v>
      </c>
      <c r="H20" s="27" t="s">
        <v>14</v>
      </c>
      <c r="I20" s="81">
        <v>0.73650000000000004</v>
      </c>
      <c r="J20" s="81">
        <v>0.69230000000000003</v>
      </c>
      <c r="K20" s="37"/>
      <c r="L20" s="37"/>
      <c r="M20" s="37"/>
      <c r="N20" s="37"/>
      <c r="O20" s="37"/>
      <c r="P20" s="37"/>
      <c r="Q20" s="37"/>
      <c r="R20" s="37"/>
      <c r="S20" s="37"/>
      <c r="T20" s="36"/>
      <c r="U20" s="37"/>
      <c r="V20" s="37"/>
      <c r="W20" s="37"/>
      <c r="X20" s="36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</row>
    <row r="21" spans="1:53" s="88" customFormat="1" ht="14.5" thickBot="1">
      <c r="A21" s="75">
        <v>2020</v>
      </c>
      <c r="B21" s="89">
        <v>0.6</v>
      </c>
      <c r="C21" s="90">
        <v>0.75170000000000003</v>
      </c>
      <c r="D21" s="91">
        <f>(C21-C20)/C20</f>
        <v>6.9274537695590443E-2</v>
      </c>
      <c r="E21" s="92">
        <v>0.6</v>
      </c>
      <c r="F21" s="90">
        <v>0.72289999999999999</v>
      </c>
      <c r="G21" s="91">
        <f>(F21-F20)/F20</f>
        <v>8.9196926322133552E-2</v>
      </c>
      <c r="H21" s="27" t="s">
        <v>14</v>
      </c>
      <c r="I21" s="81">
        <v>0.73740000000000006</v>
      </c>
      <c r="J21" s="81">
        <v>0.70799999999999996</v>
      </c>
      <c r="K21" s="37"/>
      <c r="L21" s="37"/>
      <c r="M21" s="37"/>
      <c r="N21" s="37"/>
      <c r="O21" s="37"/>
      <c r="P21" s="37"/>
      <c r="Q21" s="37"/>
      <c r="R21" s="37"/>
      <c r="S21" s="37"/>
      <c r="T21" s="36"/>
      <c r="U21" s="37"/>
      <c r="V21" s="37"/>
      <c r="W21" s="37"/>
      <c r="X21" s="36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</row>
    <row r="22" spans="1:53" s="88" customFormat="1" ht="14.5" thickBot="1">
      <c r="A22" s="75">
        <v>2021</v>
      </c>
      <c r="B22" s="89">
        <v>0.6</v>
      </c>
      <c r="C22" s="90">
        <v>0.77159999999999995</v>
      </c>
      <c r="D22" s="91">
        <f>(C22-C21)/C21</f>
        <v>2.6473327125182806E-2</v>
      </c>
      <c r="E22" s="92">
        <v>0.6</v>
      </c>
      <c r="F22" s="90">
        <v>0.73799999999999999</v>
      </c>
      <c r="G22" s="91">
        <f>(F22-F21)/F21</f>
        <v>2.0888089638954214E-2</v>
      </c>
      <c r="H22" s="27" t="s">
        <v>14</v>
      </c>
      <c r="I22" s="81">
        <v>0.48699999999999999</v>
      </c>
      <c r="J22" s="81">
        <v>0.46700000000000003</v>
      </c>
      <c r="K22" s="37"/>
      <c r="L22" s="37"/>
      <c r="M22" s="37"/>
      <c r="N22" s="37"/>
      <c r="O22" s="37"/>
      <c r="P22" s="37"/>
      <c r="Q22" s="37"/>
      <c r="R22" s="37"/>
      <c r="S22" s="37"/>
      <c r="T22" s="36"/>
      <c r="U22" s="37"/>
      <c r="V22" s="37"/>
      <c r="W22" s="37"/>
      <c r="X22" s="36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</row>
    <row r="23" spans="1:53" s="88" customFormat="1" ht="14.5" thickBot="1">
      <c r="A23" s="74">
        <v>2022</v>
      </c>
      <c r="B23" s="84">
        <v>0.6</v>
      </c>
      <c r="C23" s="85">
        <v>0.79530000000000001</v>
      </c>
      <c r="D23" s="86">
        <f>(C23-C22)/C22</f>
        <v>3.0715396578538175E-2</v>
      </c>
      <c r="E23" s="87">
        <v>0.6</v>
      </c>
      <c r="F23" s="85">
        <v>0.76570000000000005</v>
      </c>
      <c r="G23" s="86">
        <f>(F23-F22)/F22</f>
        <v>3.7533875338753464E-2</v>
      </c>
      <c r="H23" s="29" t="s">
        <v>14</v>
      </c>
      <c r="I23" s="82">
        <v>0.50949999999999995</v>
      </c>
      <c r="J23" s="82">
        <v>0.51470000000000005</v>
      </c>
      <c r="K23" s="37"/>
      <c r="L23" s="37"/>
      <c r="M23" s="37"/>
      <c r="N23" s="37"/>
      <c r="O23" s="37"/>
      <c r="P23" s="37"/>
      <c r="Q23" s="37"/>
      <c r="R23" s="37"/>
      <c r="S23" s="37"/>
      <c r="T23" s="36"/>
      <c r="U23" s="37"/>
      <c r="V23" s="37"/>
      <c r="W23" s="37"/>
      <c r="X23" s="36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</row>
    <row r="24" spans="1:53">
      <c r="J24" s="4"/>
      <c r="L24" s="5" t="s">
        <v>44</v>
      </c>
      <c r="T24" s="36"/>
      <c r="U24" s="37"/>
      <c r="X24" s="36"/>
      <c r="Y24" s="37"/>
    </row>
    <row r="25" spans="1:53">
      <c r="T25" s="36"/>
      <c r="U25" s="37"/>
      <c r="X25" s="36"/>
      <c r="Y25" s="37"/>
    </row>
    <row r="26" spans="1:53">
      <c r="T26" s="36"/>
      <c r="U26" s="37"/>
      <c r="X26" s="36"/>
      <c r="Y26" s="37"/>
    </row>
    <row r="27" spans="1:53">
      <c r="T27" s="36"/>
      <c r="U27" s="37"/>
      <c r="X27" s="36"/>
      <c r="Y27" s="37"/>
    </row>
    <row r="28" spans="1:53">
      <c r="T28" s="36"/>
      <c r="U28" s="37"/>
      <c r="X28" s="36"/>
      <c r="Y28" s="37"/>
    </row>
    <row r="29" spans="1:53">
      <c r="T29" s="36"/>
      <c r="U29" s="37"/>
      <c r="X29" s="36"/>
      <c r="Y29" s="37"/>
    </row>
    <row r="30" spans="1:53">
      <c r="T30" s="36"/>
      <c r="U30" s="37"/>
      <c r="X30" s="36"/>
      <c r="Y30" s="37"/>
    </row>
    <row r="31" spans="1:53">
      <c r="L31" s="37"/>
      <c r="M31" s="37"/>
    </row>
    <row r="33" spans="23:23">
      <c r="W33" s="38"/>
    </row>
    <row r="34" spans="23:23">
      <c r="W34" s="38"/>
    </row>
    <row r="35" spans="23:23">
      <c r="W35" s="38"/>
    </row>
    <row r="36" spans="23:23">
      <c r="W36" s="38"/>
    </row>
    <row r="37" spans="23:23">
      <c r="W37" s="38"/>
    </row>
    <row r="38" spans="23:23">
      <c r="W38" s="38"/>
    </row>
    <row r="55" spans="1:45" ht="12" customHeight="1"/>
    <row r="56" spans="1:45" ht="19" customHeight="1">
      <c r="A56" s="116" t="s">
        <v>15</v>
      </c>
      <c r="B56" s="116"/>
      <c r="C56" s="116"/>
      <c r="D56" s="116"/>
      <c r="E56" s="116"/>
      <c r="F56" s="116"/>
      <c r="G56" s="116"/>
      <c r="H56" s="115"/>
      <c r="I56" s="115"/>
    </row>
    <row r="57" spans="1:45" ht="12" thickBot="1"/>
    <row r="58" spans="1:45" s="7" customFormat="1" ht="14.15" customHeight="1" thickBot="1">
      <c r="B58" s="118">
        <v>2018</v>
      </c>
      <c r="C58" s="119"/>
      <c r="D58" s="118">
        <v>2019</v>
      </c>
      <c r="E58" s="119"/>
      <c r="F58" s="118">
        <v>2020</v>
      </c>
      <c r="G58" s="119"/>
      <c r="H58" s="118">
        <v>2021</v>
      </c>
      <c r="I58" s="119"/>
      <c r="J58" s="118">
        <v>2022</v>
      </c>
      <c r="K58" s="11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</row>
    <row r="59" spans="1:45" s="7" customFormat="1" ht="13.5" thickBot="1">
      <c r="A59" s="78" t="s">
        <v>16</v>
      </c>
      <c r="B59" s="40" t="s">
        <v>17</v>
      </c>
      <c r="C59" s="18" t="s">
        <v>18</v>
      </c>
      <c r="D59" s="40" t="s">
        <v>17</v>
      </c>
      <c r="E59" s="18" t="s">
        <v>18</v>
      </c>
      <c r="F59" s="40" t="s">
        <v>17</v>
      </c>
      <c r="G59" s="18" t="s">
        <v>18</v>
      </c>
      <c r="H59" s="40" t="s">
        <v>17</v>
      </c>
      <c r="I59" s="18" t="s">
        <v>18</v>
      </c>
      <c r="J59" s="40" t="s">
        <v>17</v>
      </c>
      <c r="K59" s="18" t="s">
        <v>18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</row>
    <row r="60" spans="1:45" s="7" customFormat="1" ht="13">
      <c r="A60" s="44" t="s">
        <v>19</v>
      </c>
      <c r="B60" s="41">
        <v>3967.8199999999988</v>
      </c>
      <c r="C60" s="42">
        <f>B60/B70</f>
        <v>0.78168242710795888</v>
      </c>
      <c r="D60" s="41">
        <v>3348.28</v>
      </c>
      <c r="E60" s="42">
        <f>D60/D70</f>
        <v>0.70297711526348949</v>
      </c>
      <c r="F60" s="41">
        <v>3293.1799999999985</v>
      </c>
      <c r="G60" s="42">
        <f>F60/F70</f>
        <v>0.7516959598265236</v>
      </c>
      <c r="H60" s="41">
        <v>3547.9399999999978</v>
      </c>
      <c r="I60" s="42">
        <f>H60/H70</f>
        <v>0.7672880622837368</v>
      </c>
      <c r="J60" s="41">
        <v>2804.1799999999976</v>
      </c>
      <c r="K60" s="42">
        <f>J60/J70</f>
        <v>0.79528644356210987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</row>
    <row r="61" spans="1:45" s="7" customFormat="1" ht="13">
      <c r="A61" s="44" t="s">
        <v>25</v>
      </c>
      <c r="B61" s="45">
        <v>150.18</v>
      </c>
      <c r="C61" s="46">
        <f>B61/B70</f>
        <v>2.9586288416075655E-2</v>
      </c>
      <c r="D61" s="45">
        <v>163.72</v>
      </c>
      <c r="E61" s="46">
        <f>D61/D70</f>
        <v>3.4373294142347258E-2</v>
      </c>
      <c r="F61" s="45">
        <v>121.81999999999994</v>
      </c>
      <c r="G61" s="46">
        <f>F61/F70</f>
        <v>2.7806436886555579E-2</v>
      </c>
      <c r="H61" s="45">
        <v>186.06000000000012</v>
      </c>
      <c r="I61" s="46">
        <f>H61/H70</f>
        <v>4.0237889273356441E-2</v>
      </c>
      <c r="J61" s="45">
        <v>225.82000000000002</v>
      </c>
      <c r="K61" s="46">
        <f>J61/J70</f>
        <v>6.404424276800913E-2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</row>
    <row r="62" spans="1:45" s="7" customFormat="1" ht="13">
      <c r="A62" s="44" t="s">
        <v>22</v>
      </c>
      <c r="B62" s="45">
        <v>6</v>
      </c>
      <c r="C62" s="46">
        <f>B62/B70</f>
        <v>1.1820330969267141E-3</v>
      </c>
      <c r="D62" s="45">
        <v>8</v>
      </c>
      <c r="E62" s="46">
        <f>D62/D70</f>
        <v>1.6796136888515641E-3</v>
      </c>
      <c r="F62" s="45">
        <v>20</v>
      </c>
      <c r="G62" s="46">
        <f>F62/F70</f>
        <v>4.5651677699155464E-3</v>
      </c>
      <c r="H62" s="45">
        <v>8</v>
      </c>
      <c r="I62" s="46">
        <f>H62/H70</f>
        <v>1.7301038062283744E-3</v>
      </c>
      <c r="J62" s="45">
        <v>0</v>
      </c>
      <c r="K62" s="46">
        <f>J62/J70</f>
        <v>0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</row>
    <row r="63" spans="1:45" s="7" customFormat="1" ht="13">
      <c r="A63" s="44" t="s">
        <v>20</v>
      </c>
      <c r="B63" s="45">
        <v>17</v>
      </c>
      <c r="C63" s="46">
        <f>B63/B70</f>
        <v>3.34909377462569E-3</v>
      </c>
      <c r="D63" s="45">
        <v>16</v>
      </c>
      <c r="E63" s="46">
        <f>D63/D70</f>
        <v>3.3592273777031281E-3</v>
      </c>
      <c r="F63" s="45">
        <v>13</v>
      </c>
      <c r="G63" s="46">
        <f>F63/F70</f>
        <v>2.9673590504451053E-3</v>
      </c>
      <c r="H63" s="45">
        <v>17</v>
      </c>
      <c r="I63" s="46">
        <f>H63/H70</f>
        <v>3.6764705882352954E-3</v>
      </c>
      <c r="J63" s="45">
        <v>0</v>
      </c>
      <c r="K63" s="46">
        <f>J63/J70</f>
        <v>0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</row>
    <row r="64" spans="1:45" s="7" customFormat="1" ht="13">
      <c r="A64" s="44" t="s">
        <v>21</v>
      </c>
      <c r="B64" s="45">
        <v>506</v>
      </c>
      <c r="C64" s="46">
        <f>B64/B70</f>
        <v>9.9684791174152895E-2</v>
      </c>
      <c r="D64" s="45">
        <v>390</v>
      </c>
      <c r="E64" s="46">
        <f>D64/D70</f>
        <v>8.1881167331513752E-2</v>
      </c>
      <c r="F64" s="45">
        <v>301</v>
      </c>
      <c r="G64" s="46">
        <f>F64/F70</f>
        <v>6.8705774937228972E-2</v>
      </c>
      <c r="H64" s="45">
        <v>269</v>
      </c>
      <c r="I64" s="46">
        <f>H64/H70</f>
        <v>5.817474048442909E-2</v>
      </c>
      <c r="J64" s="45">
        <v>92</v>
      </c>
      <c r="K64" s="46">
        <f>J64/J70</f>
        <v>2.6091888825865019E-2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</row>
    <row r="65" spans="1:53" s="7" customFormat="1" ht="12.75" customHeight="1">
      <c r="A65" s="47" t="s">
        <v>26</v>
      </c>
      <c r="B65" s="45"/>
      <c r="C65" s="46">
        <f>B65/B70</f>
        <v>0</v>
      </c>
      <c r="D65" s="45">
        <v>443</v>
      </c>
      <c r="E65" s="46">
        <f>D65/D70</f>
        <v>9.300860802015537E-2</v>
      </c>
      <c r="F65" s="45">
        <v>370</v>
      </c>
      <c r="G65" s="46">
        <f>F65/F70</f>
        <v>8.4455603743437607E-2</v>
      </c>
      <c r="H65" s="45">
        <v>406</v>
      </c>
      <c r="I65" s="46">
        <f>H65/H70</f>
        <v>8.7802768166090006E-2</v>
      </c>
      <c r="J65" s="45">
        <v>281</v>
      </c>
      <c r="K65" s="46">
        <f>J65/J70</f>
        <v>7.9693703913783373E-2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</row>
    <row r="66" spans="1:53" ht="13">
      <c r="A66" s="44" t="s">
        <v>34</v>
      </c>
      <c r="B66" s="45">
        <v>6</v>
      </c>
      <c r="C66" s="46">
        <f>B66/B70</f>
        <v>1.1820330969267141E-3</v>
      </c>
      <c r="D66" s="45">
        <v>7</v>
      </c>
      <c r="E66" s="46">
        <f>D66/D70</f>
        <v>1.4696619777451185E-3</v>
      </c>
      <c r="F66" s="45">
        <v>16</v>
      </c>
      <c r="G66" s="46">
        <f>F66/F70</f>
        <v>3.6521342159324369E-3</v>
      </c>
      <c r="H66" s="45">
        <v>7</v>
      </c>
      <c r="I66" s="46">
        <f>H66/H70</f>
        <v>1.5138408304498276E-3</v>
      </c>
      <c r="J66" s="45">
        <v>0</v>
      </c>
      <c r="K66" s="46">
        <f>J66/J70</f>
        <v>0</v>
      </c>
      <c r="AT66" s="4"/>
      <c r="AU66" s="4"/>
      <c r="AV66" s="4"/>
      <c r="AW66" s="4"/>
      <c r="AX66" s="4"/>
      <c r="AY66" s="4"/>
      <c r="AZ66" s="4"/>
      <c r="BA66" s="4"/>
    </row>
    <row r="67" spans="1:53" s="7" customFormat="1" ht="13">
      <c r="A67" s="44" t="s">
        <v>32</v>
      </c>
      <c r="B67" s="45">
        <v>12</v>
      </c>
      <c r="C67" s="46">
        <f>B67/B70</f>
        <v>2.3640661938534283E-3</v>
      </c>
      <c r="D67" s="45">
        <v>9</v>
      </c>
      <c r="E67" s="46">
        <f>D67/D70</f>
        <v>1.8895653999580096E-3</v>
      </c>
      <c r="F67" s="45">
        <v>11</v>
      </c>
      <c r="G67" s="46">
        <f>F67/F70</f>
        <v>2.5108422734535503E-3</v>
      </c>
      <c r="H67" s="45">
        <v>5</v>
      </c>
      <c r="I67" s="46">
        <f>H67/H70</f>
        <v>1.0813148788927341E-3</v>
      </c>
      <c r="J67" s="45">
        <v>2</v>
      </c>
      <c r="K67" s="46">
        <f>J67/J70</f>
        <v>5.6721497447532652E-4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</row>
    <row r="68" spans="1:53" s="7" customFormat="1" ht="13">
      <c r="A68" s="44" t="s">
        <v>24</v>
      </c>
      <c r="B68" s="45">
        <v>395</v>
      </c>
      <c r="C68" s="46">
        <f>B68/B70</f>
        <v>7.7817178881008683E-2</v>
      </c>
      <c r="D68" s="45">
        <v>365</v>
      </c>
      <c r="E68" s="46">
        <f>D68/D70</f>
        <v>7.663237455385262E-2</v>
      </c>
      <c r="F68" s="45">
        <v>215</v>
      </c>
      <c r="G68" s="46">
        <f>F68/F70</f>
        <v>4.9075553526592125E-2</v>
      </c>
      <c r="H68" s="45">
        <v>170</v>
      </c>
      <c r="I68" s="46">
        <f>H68/H70</f>
        <v>3.6764705882352956E-2</v>
      </c>
      <c r="J68" s="45">
        <v>121</v>
      </c>
      <c r="K68" s="46">
        <f>J68/J70</f>
        <v>3.4316505955757255E-2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</row>
    <row r="69" spans="1:53" s="7" customFormat="1" ht="13">
      <c r="A69" s="44" t="s">
        <v>23</v>
      </c>
      <c r="B69" s="45">
        <v>16</v>
      </c>
      <c r="C69" s="46">
        <f>B69/B70</f>
        <v>3.1520882584712378E-3</v>
      </c>
      <c r="D69" s="45">
        <v>13</v>
      </c>
      <c r="E69" s="46">
        <f>D69/D70</f>
        <v>2.7293722443837917E-3</v>
      </c>
      <c r="F69" s="45">
        <v>20</v>
      </c>
      <c r="G69" s="46">
        <f>F69/F70</f>
        <v>4.5651677699155464E-3</v>
      </c>
      <c r="H69" s="45">
        <v>8</v>
      </c>
      <c r="I69" s="46">
        <f>H69/H70</f>
        <v>1.7301038062283744E-3</v>
      </c>
      <c r="J69" s="45">
        <v>0</v>
      </c>
      <c r="K69" s="46">
        <f>J69/J70</f>
        <v>0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</row>
    <row r="70" spans="1:53" s="7" customFormat="1" ht="13.5" thickBot="1">
      <c r="A70" s="44" t="s">
        <v>27</v>
      </c>
      <c r="B70" s="79">
        <f t="shared" ref="B70:E70" si="2">SUM(B60:B69)</f>
        <v>5075.9999999999991</v>
      </c>
      <c r="C70" s="80">
        <f t="shared" si="2"/>
        <v>0.99999999999999978</v>
      </c>
      <c r="D70" s="79">
        <f t="shared" si="2"/>
        <v>4763</v>
      </c>
      <c r="E70" s="80">
        <f t="shared" si="2"/>
        <v>1.0000000000000002</v>
      </c>
      <c r="F70" s="79">
        <f>SUM(F60:F69)</f>
        <v>4380.9999999999982</v>
      </c>
      <c r="G70" s="80">
        <f>SUM(G60:G69)</f>
        <v>1</v>
      </c>
      <c r="H70" s="79">
        <f>SUM(H60:H69)</f>
        <v>4623.9999999999982</v>
      </c>
      <c r="I70" s="80">
        <f>SUM(I60:I69)</f>
        <v>0.99999999999999989</v>
      </c>
      <c r="J70" s="79">
        <f>SUM(J60:J69)</f>
        <v>3525.9999999999977</v>
      </c>
      <c r="K70" s="80">
        <f>SUM(K60:K69)</f>
        <v>1</v>
      </c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</row>
    <row r="71" spans="1:53" s="7" customFormat="1" ht="13">
      <c r="A71" s="48"/>
      <c r="B71" s="49"/>
      <c r="C71" s="50"/>
      <c r="D71" s="51"/>
      <c r="E71" s="43"/>
      <c r="F71" s="51"/>
      <c r="G71" s="43"/>
      <c r="H71" s="43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</row>
    <row r="72" spans="1:53" s="7" customFormat="1" ht="13">
      <c r="A72" s="48"/>
      <c r="B72" s="49"/>
      <c r="C72" s="50"/>
      <c r="D72" s="51"/>
      <c r="E72" s="43"/>
      <c r="F72" s="51"/>
      <c r="G72" s="43"/>
      <c r="H72" s="43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</row>
    <row r="73" spans="1:53" s="7" customFormat="1" ht="13">
      <c r="A73" s="48"/>
      <c r="B73" s="49"/>
      <c r="C73" s="50"/>
      <c r="D73" s="51"/>
      <c r="E73" s="43"/>
      <c r="F73" s="51"/>
      <c r="G73" s="43"/>
      <c r="H73" s="43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</row>
    <row r="74" spans="1:53" s="7" customFormat="1" ht="13">
      <c r="A74" s="48"/>
      <c r="B74" s="49"/>
      <c r="C74" s="50"/>
      <c r="D74" s="51"/>
      <c r="E74" s="43"/>
      <c r="F74" s="51"/>
      <c r="G74" s="43"/>
      <c r="H74" s="43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</row>
    <row r="75" spans="1:53" s="7" customFormat="1" ht="13">
      <c r="A75" s="48"/>
      <c r="B75" s="49"/>
      <c r="C75" s="50"/>
      <c r="D75" s="51"/>
      <c r="E75" s="43"/>
      <c r="F75" s="51"/>
      <c r="G75" s="43"/>
      <c r="H75" s="43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</row>
    <row r="76" spans="1:53" s="7" customFormat="1" ht="13">
      <c r="A76" s="48"/>
      <c r="B76" s="49"/>
      <c r="C76" s="50"/>
      <c r="D76" s="51"/>
      <c r="E76" s="43"/>
      <c r="F76" s="51"/>
      <c r="G76" s="43"/>
      <c r="H76" s="43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</row>
    <row r="90" spans="1:49" ht="8.25" customHeight="1"/>
    <row r="92" spans="1:49" ht="41.15" customHeight="1">
      <c r="A92" s="52"/>
      <c r="B92" s="110" t="s">
        <v>35</v>
      </c>
      <c r="C92" s="110"/>
      <c r="D92" s="110"/>
      <c r="E92" s="110"/>
      <c r="F92" s="110"/>
      <c r="G92" s="52"/>
      <c r="H92" s="53"/>
      <c r="I92" s="53"/>
    </row>
    <row r="93" spans="1:49" ht="12" thickBot="1"/>
    <row r="94" spans="1:49" s="7" customFormat="1" ht="13.5" thickBot="1">
      <c r="D94" s="54">
        <v>2018</v>
      </c>
      <c r="E94" s="54">
        <v>2019</v>
      </c>
      <c r="F94" s="54">
        <v>2020</v>
      </c>
      <c r="G94" s="54">
        <v>2021</v>
      </c>
      <c r="H94" s="54">
        <v>2022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</row>
    <row r="95" spans="1:49" s="7" customFormat="1" ht="13">
      <c r="B95" s="44" t="s">
        <v>25</v>
      </c>
      <c r="C95" s="59"/>
      <c r="D95" s="129">
        <v>164</v>
      </c>
      <c r="E95" s="64">
        <v>161</v>
      </c>
      <c r="F95" s="64">
        <v>145</v>
      </c>
      <c r="G95" s="64">
        <v>154</v>
      </c>
      <c r="H95" s="64">
        <v>128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</row>
    <row r="96" spans="1:49" s="7" customFormat="1" ht="13">
      <c r="B96" s="44" t="s">
        <v>22</v>
      </c>
      <c r="C96" s="57"/>
      <c r="D96" s="63">
        <v>27</v>
      </c>
      <c r="E96" s="64">
        <v>20</v>
      </c>
      <c r="F96" s="64">
        <v>17</v>
      </c>
      <c r="G96" s="64">
        <v>24</v>
      </c>
      <c r="H96" s="64">
        <v>7</v>
      </c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</row>
    <row r="97" spans="2:63" s="7" customFormat="1" ht="13">
      <c r="B97" s="44" t="s">
        <v>45</v>
      </c>
      <c r="C97" s="57"/>
      <c r="D97" s="63">
        <v>92</v>
      </c>
      <c r="E97" s="64">
        <v>74</v>
      </c>
      <c r="F97" s="64">
        <v>74</v>
      </c>
      <c r="G97" s="64">
        <v>66</v>
      </c>
      <c r="H97" s="64">
        <v>55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</row>
    <row r="98" spans="2:63" s="7" customFormat="1" ht="13">
      <c r="B98" s="44" t="s">
        <v>21</v>
      </c>
      <c r="C98" s="57"/>
      <c r="D98" s="63">
        <v>378</v>
      </c>
      <c r="E98" s="64">
        <v>357</v>
      </c>
      <c r="F98" s="64">
        <v>240</v>
      </c>
      <c r="G98" s="64">
        <v>235</v>
      </c>
      <c r="H98" s="64">
        <v>175</v>
      </c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</row>
    <row r="99" spans="2:63" s="7" customFormat="1" ht="12.75" customHeight="1">
      <c r="B99" s="47" t="s">
        <v>26</v>
      </c>
      <c r="C99" s="57"/>
      <c r="D99" s="63">
        <v>196</v>
      </c>
      <c r="E99" s="64">
        <v>161</v>
      </c>
      <c r="F99" s="64">
        <v>167</v>
      </c>
      <c r="G99" s="64">
        <v>130</v>
      </c>
      <c r="H99" s="64">
        <v>106</v>
      </c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</row>
    <row r="100" spans="2:63" s="7" customFormat="1" ht="12.75" customHeight="1">
      <c r="B100" s="44" t="s">
        <v>32</v>
      </c>
      <c r="C100" s="57"/>
      <c r="D100" s="63">
        <v>166</v>
      </c>
      <c r="E100" s="64">
        <v>132</v>
      </c>
      <c r="F100" s="64">
        <v>137</v>
      </c>
      <c r="G100" s="64">
        <v>156</v>
      </c>
      <c r="H100" s="64">
        <v>103</v>
      </c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</row>
    <row r="101" spans="2:63" s="7" customFormat="1" ht="15" customHeight="1">
      <c r="B101" s="44" t="s">
        <v>24</v>
      </c>
      <c r="C101" s="57"/>
      <c r="D101" s="63">
        <v>296</v>
      </c>
      <c r="E101" s="64">
        <v>247</v>
      </c>
      <c r="F101" s="64">
        <v>212</v>
      </c>
      <c r="G101" s="64">
        <v>181</v>
      </c>
      <c r="H101" s="64">
        <v>142</v>
      </c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</row>
    <row r="102" spans="2:63" s="7" customFormat="1" ht="15" customHeight="1" thickBot="1">
      <c r="B102" s="44" t="s">
        <v>23</v>
      </c>
      <c r="C102" s="59"/>
      <c r="D102" s="65">
        <v>31</v>
      </c>
      <c r="E102" s="66">
        <v>17</v>
      </c>
      <c r="F102" s="66">
        <v>10</v>
      </c>
      <c r="G102" s="66">
        <v>21</v>
      </c>
      <c r="H102" s="66">
        <v>7</v>
      </c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</row>
    <row r="103" spans="2:63" s="7" customFormat="1" ht="13">
      <c r="B103" s="4"/>
      <c r="C103" s="4"/>
      <c r="D103" s="4"/>
      <c r="E103" s="4"/>
      <c r="F103" s="4"/>
      <c r="G103" s="4"/>
      <c r="H103" s="4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</row>
    <row r="105" spans="2:63" ht="17.5">
      <c r="B105" s="110" t="s">
        <v>36</v>
      </c>
      <c r="C105" s="110"/>
      <c r="D105" s="110"/>
      <c r="E105" s="110"/>
      <c r="F105" s="110"/>
    </row>
    <row r="106" spans="2:63" ht="18.75" customHeight="1"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 ht="13">
      <c r="C107" s="77">
        <v>38.200000000000003</v>
      </c>
      <c r="D107" s="48" t="s">
        <v>37</v>
      </c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2:63" ht="13">
      <c r="C108" s="76">
        <v>37.81</v>
      </c>
      <c r="D108" s="48" t="s">
        <v>38</v>
      </c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  <row r="109" spans="2:63">
      <c r="BB109" s="5"/>
      <c r="BC109" s="5"/>
      <c r="BD109" s="5"/>
      <c r="BE109" s="5"/>
      <c r="BF109" s="5"/>
      <c r="BG109" s="5"/>
      <c r="BH109" s="5"/>
      <c r="BI109" s="5"/>
      <c r="BJ109" s="5"/>
      <c r="BK109" s="5"/>
    </row>
  </sheetData>
  <mergeCells count="15">
    <mergeCell ref="B105:F105"/>
    <mergeCell ref="A2:I2"/>
    <mergeCell ref="A3:I3"/>
    <mergeCell ref="A10:I10"/>
    <mergeCell ref="A56:I56"/>
    <mergeCell ref="A11:G11"/>
    <mergeCell ref="B92:F92"/>
    <mergeCell ref="B58:C58"/>
    <mergeCell ref="I12:J12"/>
    <mergeCell ref="H58:I58"/>
    <mergeCell ref="B12:D12"/>
    <mergeCell ref="E12:G12"/>
    <mergeCell ref="D58:E58"/>
    <mergeCell ref="F58:G58"/>
    <mergeCell ref="J58:K58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4" max="8" man="1"/>
  </rowBreaks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BK109"/>
  <sheetViews>
    <sheetView showGridLines="0" zoomScaleNormal="100" zoomScaleSheetLayoutView="100" workbookViewId="0">
      <selection activeCell="I108" sqref="I108"/>
    </sheetView>
  </sheetViews>
  <sheetFormatPr defaultColWidth="11.3984375" defaultRowHeight="11.5"/>
  <cols>
    <col min="1" max="1" width="13.3984375" style="4" customWidth="1"/>
    <col min="2" max="2" width="11.69921875" style="4" customWidth="1"/>
    <col min="3" max="7" width="11.3984375" style="4" customWidth="1"/>
    <col min="8" max="8" width="11.09765625" style="4" customWidth="1"/>
    <col min="9" max="9" width="11.3984375" style="4" customWidth="1"/>
    <col min="10" max="11" width="11.3984375" style="5" customWidth="1"/>
    <col min="12" max="48" width="5.09765625" style="5" customWidth="1"/>
    <col min="49" max="58" width="11.3984375" style="5" customWidth="1"/>
    <col min="59" max="16384" width="11.3984375" style="4"/>
  </cols>
  <sheetData>
    <row r="1" spans="1:57" ht="15" customHeight="1"/>
    <row r="2" spans="1:57" ht="22.5">
      <c r="A2" s="111" t="s">
        <v>30</v>
      </c>
      <c r="B2" s="111"/>
      <c r="C2" s="111"/>
      <c r="D2" s="111"/>
      <c r="E2" s="111"/>
      <c r="F2" s="111"/>
      <c r="G2" s="111"/>
      <c r="H2" s="112"/>
      <c r="I2" s="112"/>
      <c r="J2" s="6"/>
    </row>
    <row r="3" spans="1:57" ht="15.75" customHeight="1">
      <c r="A3" s="113" t="s">
        <v>0</v>
      </c>
      <c r="B3" s="113"/>
      <c r="C3" s="113"/>
      <c r="D3" s="113"/>
      <c r="E3" s="113"/>
      <c r="F3" s="113"/>
      <c r="G3" s="113"/>
      <c r="H3" s="112"/>
      <c r="I3" s="112"/>
      <c r="J3" s="6"/>
    </row>
    <row r="4" spans="1:57" ht="6.75" customHeight="1">
      <c r="F4" s="7"/>
    </row>
    <row r="5" spans="1:57" ht="13.5" thickBot="1">
      <c r="F5" s="7"/>
    </row>
    <row r="6" spans="1:57" s="1" customFormat="1" ht="14.5" thickBot="1">
      <c r="A6" s="8" t="s">
        <v>1</v>
      </c>
      <c r="B6" s="9">
        <v>2012</v>
      </c>
      <c r="C6" s="9">
        <v>2013</v>
      </c>
      <c r="D6" s="9" t="s">
        <v>40</v>
      </c>
      <c r="E6" s="9">
        <v>2016</v>
      </c>
      <c r="F6" s="9">
        <v>2017</v>
      </c>
      <c r="G6" s="9">
        <v>2018</v>
      </c>
      <c r="H6" s="9">
        <v>2019</v>
      </c>
      <c r="I6" s="9">
        <v>2020</v>
      </c>
      <c r="J6" s="9">
        <v>2021</v>
      </c>
      <c r="K6" s="8">
        <v>2022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7" s="1" customFormat="1" ht="14">
      <c r="A7" s="10" t="s">
        <v>2</v>
      </c>
      <c r="B7" s="11">
        <v>0.82</v>
      </c>
      <c r="C7" s="11">
        <v>0.91</v>
      </c>
      <c r="D7" s="11">
        <v>0.97</v>
      </c>
      <c r="E7" s="11">
        <v>1</v>
      </c>
      <c r="F7" s="11">
        <v>0.94099999999999995</v>
      </c>
      <c r="G7" s="11">
        <v>0.99</v>
      </c>
      <c r="H7" s="11">
        <v>1</v>
      </c>
      <c r="I7" s="11">
        <v>1</v>
      </c>
      <c r="J7" s="11">
        <v>1</v>
      </c>
      <c r="K7" s="12">
        <v>0.97899999999999998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7" ht="15" customHeight="1">
      <c r="D8" s="3" t="s">
        <v>39</v>
      </c>
    </row>
    <row r="9" spans="1:57" ht="15" customHeight="1"/>
    <row r="10" spans="1:57" ht="17.5">
      <c r="A10" s="114" t="s">
        <v>3</v>
      </c>
      <c r="B10" s="114"/>
      <c r="C10" s="114"/>
      <c r="D10" s="114"/>
      <c r="E10" s="114"/>
      <c r="F10" s="114"/>
      <c r="G10" s="114"/>
      <c r="H10" s="115"/>
      <c r="I10" s="115"/>
    </row>
    <row r="11" spans="1:57" ht="12" customHeight="1" thickBot="1">
      <c r="A11" s="117"/>
      <c r="B11" s="117"/>
      <c r="C11" s="117"/>
      <c r="D11" s="117"/>
      <c r="E11" s="117"/>
      <c r="F11" s="117"/>
      <c r="G11" s="117"/>
      <c r="H11" s="13"/>
    </row>
    <row r="12" spans="1:57" s="1" customFormat="1" ht="14.5" thickBot="1">
      <c r="B12" s="121" t="s">
        <v>4</v>
      </c>
      <c r="C12" s="122"/>
      <c r="D12" s="123"/>
      <c r="E12" s="121" t="s">
        <v>5</v>
      </c>
      <c r="F12" s="124"/>
      <c r="G12" s="125"/>
      <c r="H12" s="14" t="s">
        <v>6</v>
      </c>
      <c r="I12" s="120" t="s">
        <v>7</v>
      </c>
      <c r="J12" s="11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s="1" customFormat="1" ht="14.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s="1" customFormat="1" ht="14">
      <c r="A14" s="22">
        <v>2012</v>
      </c>
      <c r="B14" s="23">
        <v>0.6</v>
      </c>
      <c r="C14" s="24">
        <v>0.62019999999999997</v>
      </c>
      <c r="D14" s="25">
        <v>-8.9999999999999993E-3</v>
      </c>
      <c r="E14" s="26">
        <v>0.6</v>
      </c>
      <c r="F14" s="24">
        <v>0.57130000000000003</v>
      </c>
      <c r="G14" s="25">
        <v>-6.5000000000000002E-2</v>
      </c>
      <c r="H14" s="27" t="s">
        <v>29</v>
      </c>
      <c r="I14" s="81">
        <v>0.69389999999999996</v>
      </c>
      <c r="J14" s="81">
        <v>0.66639999999999999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s="1" customFormat="1" ht="14">
      <c r="A15" s="22">
        <v>2013</v>
      </c>
      <c r="B15" s="23">
        <v>0.6</v>
      </c>
      <c r="C15" s="24">
        <v>0.65690000000000004</v>
      </c>
      <c r="D15" s="25">
        <f t="shared" ref="D15:D20" si="0">(C15-C14)/C14</f>
        <v>5.9174459851660866E-2</v>
      </c>
      <c r="E15" s="26">
        <v>0.6</v>
      </c>
      <c r="F15" s="24">
        <v>0.62280000000000002</v>
      </c>
      <c r="G15" s="25">
        <f t="shared" ref="G15:G20" si="1">(F15-F14)/F14</f>
        <v>9.0145282688604916E-2</v>
      </c>
      <c r="H15" s="27" t="s">
        <v>14</v>
      </c>
      <c r="I15" s="81">
        <v>0.70809999999999995</v>
      </c>
      <c r="J15" s="81">
        <v>0.67410000000000003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s="1" customFormat="1" ht="14">
      <c r="A16" s="75">
        <v>2015</v>
      </c>
      <c r="B16" s="23">
        <v>0.6</v>
      </c>
      <c r="C16" s="24">
        <v>0.66459999999999997</v>
      </c>
      <c r="D16" s="25">
        <f t="shared" si="0"/>
        <v>1.1721723245547159E-2</v>
      </c>
      <c r="E16" s="26">
        <v>0.6</v>
      </c>
      <c r="F16" s="24">
        <v>0.64659999999999995</v>
      </c>
      <c r="G16" s="25">
        <f t="shared" si="1"/>
        <v>3.8214515093127698E-2</v>
      </c>
      <c r="H16" s="27" t="s">
        <v>14</v>
      </c>
      <c r="I16" s="81">
        <v>0.70830000000000004</v>
      </c>
      <c r="J16" s="81">
        <v>0.66800000000000004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8" s="31" customFormat="1" ht="14">
      <c r="A17" s="75">
        <v>2016</v>
      </c>
      <c r="B17" s="23">
        <v>0.6</v>
      </c>
      <c r="C17" s="24">
        <v>0.67549999999999999</v>
      </c>
      <c r="D17" s="25">
        <f t="shared" si="0"/>
        <v>1.6400842612097535E-2</v>
      </c>
      <c r="E17" s="26">
        <v>0.6</v>
      </c>
      <c r="F17" s="24">
        <v>0.65600000000000003</v>
      </c>
      <c r="G17" s="25">
        <f t="shared" si="1"/>
        <v>1.4537581193937636E-2</v>
      </c>
      <c r="H17" s="27" t="s">
        <v>14</v>
      </c>
      <c r="I17" s="81">
        <v>0.71579999999999999</v>
      </c>
      <c r="J17" s="81">
        <v>0.67889999999999995</v>
      </c>
      <c r="K17" s="21"/>
      <c r="L17" s="21"/>
      <c r="M17" s="21"/>
      <c r="N17" s="21"/>
      <c r="O17" s="21"/>
      <c r="P17" s="21"/>
      <c r="Q17" s="21"/>
      <c r="R17" s="21"/>
      <c r="S17" s="30"/>
      <c r="T17" s="21"/>
      <c r="U17" s="21"/>
      <c r="V17" s="21"/>
      <c r="W17" s="30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</row>
    <row r="18" spans="1:58" s="1" customFormat="1" ht="14">
      <c r="A18" s="75">
        <v>2017</v>
      </c>
      <c r="B18" s="23">
        <v>0.6</v>
      </c>
      <c r="C18" s="24">
        <v>0.73199999999999998</v>
      </c>
      <c r="D18" s="25">
        <f t="shared" si="0"/>
        <v>8.3641746854182075E-2</v>
      </c>
      <c r="E18" s="26">
        <v>0.6</v>
      </c>
      <c r="F18" s="24">
        <v>0.68899999999999995</v>
      </c>
      <c r="G18" s="25">
        <f t="shared" si="1"/>
        <v>5.0304878048780359E-2</v>
      </c>
      <c r="H18" s="27" t="s">
        <v>14</v>
      </c>
      <c r="I18" s="81">
        <v>0.75170000000000003</v>
      </c>
      <c r="J18" s="81">
        <v>0.71889999999999998</v>
      </c>
      <c r="K18" s="2"/>
      <c r="L18" s="2"/>
      <c r="M18" s="2"/>
      <c r="N18" s="2"/>
      <c r="O18" s="2"/>
      <c r="P18" s="2"/>
      <c r="Q18" s="2"/>
      <c r="R18" s="2"/>
      <c r="S18" s="28"/>
      <c r="T18" s="21"/>
      <c r="U18" s="2"/>
      <c r="V18" s="2"/>
      <c r="W18" s="28"/>
      <c r="X18" s="21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8" ht="14.5" thickBot="1">
      <c r="A19" s="75">
        <v>2018</v>
      </c>
      <c r="B19" s="23">
        <v>0.6</v>
      </c>
      <c r="C19" s="24">
        <v>0.67600000000000005</v>
      </c>
      <c r="D19" s="83">
        <f t="shared" si="0"/>
        <v>-7.6502732240437077E-2</v>
      </c>
      <c r="E19" s="26">
        <v>0.6</v>
      </c>
      <c r="F19" s="24">
        <v>0.64600000000000002</v>
      </c>
      <c r="G19" s="83">
        <f t="shared" si="1"/>
        <v>-6.2409288824383062E-2</v>
      </c>
      <c r="H19" s="27" t="s">
        <v>14</v>
      </c>
      <c r="I19" s="81">
        <v>0.75929999999999997</v>
      </c>
      <c r="J19" s="81">
        <v>0.71540000000000004</v>
      </c>
      <c r="T19" s="36"/>
      <c r="U19" s="37"/>
      <c r="X19" s="36"/>
      <c r="Y19" s="37"/>
    </row>
    <row r="20" spans="1:58" s="88" customFormat="1" ht="14.5" thickBot="1">
      <c r="A20" s="75">
        <v>2019</v>
      </c>
      <c r="B20" s="89">
        <v>0.6</v>
      </c>
      <c r="C20" s="90">
        <v>0.68430000000000002</v>
      </c>
      <c r="D20" s="91">
        <f t="shared" si="0"/>
        <v>1.2278106508875701E-2</v>
      </c>
      <c r="E20" s="92">
        <v>0.6</v>
      </c>
      <c r="F20" s="90">
        <v>0.65569999999999995</v>
      </c>
      <c r="G20" s="91">
        <f t="shared" si="1"/>
        <v>1.5015479876160883E-2</v>
      </c>
      <c r="H20" s="27" t="s">
        <v>14</v>
      </c>
      <c r="I20" s="81">
        <v>0.73650000000000004</v>
      </c>
      <c r="J20" s="81">
        <v>0.69230000000000003</v>
      </c>
      <c r="K20" s="37"/>
      <c r="L20" s="37"/>
      <c r="M20" s="37"/>
      <c r="N20" s="37"/>
      <c r="O20" s="37"/>
      <c r="P20" s="37"/>
      <c r="Q20" s="37"/>
      <c r="R20" s="37"/>
      <c r="S20" s="37"/>
      <c r="T20" s="36"/>
      <c r="U20" s="37"/>
      <c r="V20" s="37"/>
      <c r="W20" s="37"/>
      <c r="X20" s="36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</row>
    <row r="21" spans="1:58" s="88" customFormat="1" ht="14.5" thickBot="1">
      <c r="A21" s="75">
        <v>2020</v>
      </c>
      <c r="B21" s="89">
        <v>0.6</v>
      </c>
      <c r="C21" s="90">
        <v>0.68669999999999998</v>
      </c>
      <c r="D21" s="91">
        <f>(C21-C20)/C20</f>
        <v>3.5072336694431648E-3</v>
      </c>
      <c r="E21" s="92">
        <v>0.6</v>
      </c>
      <c r="F21" s="90">
        <v>0.67269999999999996</v>
      </c>
      <c r="G21" s="91">
        <f>(F21-F20)/F20</f>
        <v>2.5926490773219485E-2</v>
      </c>
      <c r="H21" s="27" t="s">
        <v>14</v>
      </c>
      <c r="I21" s="81">
        <v>0.73740000000000006</v>
      </c>
      <c r="J21" s="81">
        <v>0.70799999999999996</v>
      </c>
      <c r="K21" s="37"/>
      <c r="L21" s="37"/>
      <c r="M21" s="37"/>
      <c r="N21" s="37"/>
      <c r="O21" s="37"/>
      <c r="P21" s="37"/>
      <c r="Q21" s="37"/>
      <c r="R21" s="37"/>
      <c r="S21" s="37"/>
      <c r="T21" s="36"/>
      <c r="U21" s="37"/>
      <c r="V21" s="37"/>
      <c r="W21" s="37"/>
      <c r="X21" s="36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</row>
    <row r="22" spans="1:58" s="88" customFormat="1" ht="14.5" thickBot="1">
      <c r="A22" s="75">
        <v>2021</v>
      </c>
      <c r="B22" s="89">
        <v>0.6</v>
      </c>
      <c r="C22" s="90">
        <v>0.66969999999999996</v>
      </c>
      <c r="D22" s="91">
        <f>(C22-C21)/C21</f>
        <v>-2.4756079801951384E-2</v>
      </c>
      <c r="E22" s="92">
        <v>0.6</v>
      </c>
      <c r="F22" s="90">
        <v>0.63619999999999999</v>
      </c>
      <c r="G22" s="91">
        <f>(F22-F21)/F21</f>
        <v>-5.4258956444180141E-2</v>
      </c>
      <c r="H22" s="27" t="s">
        <v>14</v>
      </c>
      <c r="I22" s="81">
        <v>0.48699999999999999</v>
      </c>
      <c r="J22" s="81">
        <v>0.46700000000000003</v>
      </c>
      <c r="K22" s="37"/>
      <c r="L22" s="37"/>
      <c r="M22" s="37"/>
      <c r="N22" s="37"/>
      <c r="O22" s="37"/>
      <c r="P22" s="37"/>
      <c r="Q22" s="37"/>
      <c r="R22" s="37"/>
      <c r="S22" s="37"/>
      <c r="T22" s="36"/>
      <c r="U22" s="37"/>
      <c r="V22" s="37"/>
      <c r="W22" s="37"/>
      <c r="X22" s="36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</row>
    <row r="23" spans="1:58" s="88" customFormat="1" ht="14.5" thickBot="1">
      <c r="A23" s="74">
        <v>2022</v>
      </c>
      <c r="B23" s="84">
        <v>0.6</v>
      </c>
      <c r="C23" s="85">
        <v>0.67969999999999997</v>
      </c>
      <c r="D23" s="86">
        <f>(C23-C22)/C22</f>
        <v>1.4932059130954172E-2</v>
      </c>
      <c r="E23" s="87">
        <v>0.6</v>
      </c>
      <c r="F23" s="85">
        <v>0.69989999999999997</v>
      </c>
      <c r="G23" s="86">
        <f>(F23-F22)/F22</f>
        <v>0.10012574662055954</v>
      </c>
      <c r="H23" s="29" t="s">
        <v>14</v>
      </c>
      <c r="I23" s="82">
        <v>0.50949999999999995</v>
      </c>
      <c r="J23" s="82">
        <v>0.51470000000000005</v>
      </c>
      <c r="K23" s="37"/>
      <c r="L23" s="37"/>
      <c r="M23" s="37"/>
      <c r="N23" s="37"/>
      <c r="O23" s="37"/>
      <c r="P23" s="37"/>
      <c r="Q23" s="37"/>
      <c r="R23" s="37"/>
      <c r="S23" s="37"/>
      <c r="T23" s="36"/>
      <c r="U23" s="37"/>
      <c r="V23" s="37"/>
      <c r="W23" s="37"/>
      <c r="X23" s="36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</row>
    <row r="24" spans="1:58">
      <c r="T24" s="36"/>
      <c r="U24" s="37"/>
      <c r="X24" s="36"/>
      <c r="Y24" s="37"/>
    </row>
    <row r="25" spans="1:58">
      <c r="T25" s="36"/>
      <c r="U25" s="37"/>
      <c r="X25" s="36"/>
      <c r="Y25" s="37"/>
    </row>
    <row r="26" spans="1:58">
      <c r="T26" s="36"/>
      <c r="U26" s="37"/>
      <c r="X26" s="36"/>
      <c r="Y26" s="37"/>
    </row>
    <row r="27" spans="1:58">
      <c r="T27" s="36"/>
      <c r="U27" s="37"/>
      <c r="X27" s="36"/>
      <c r="Y27" s="37"/>
    </row>
    <row r="28" spans="1:58">
      <c r="T28" s="36"/>
      <c r="U28" s="37"/>
      <c r="X28" s="36"/>
      <c r="Y28" s="37"/>
    </row>
    <row r="29" spans="1:58">
      <c r="T29" s="36"/>
      <c r="U29" s="37"/>
      <c r="X29" s="36"/>
      <c r="Y29" s="37"/>
    </row>
    <row r="30" spans="1:58">
      <c r="T30" s="36"/>
      <c r="U30" s="37"/>
      <c r="X30" s="36"/>
      <c r="Y30" s="37"/>
    </row>
    <row r="31" spans="1:58">
      <c r="L31" s="37"/>
      <c r="M31" s="37"/>
    </row>
    <row r="33" spans="23:23">
      <c r="W33" s="38"/>
    </row>
    <row r="34" spans="23:23">
      <c r="W34" s="38"/>
    </row>
    <row r="35" spans="23:23">
      <c r="W35" s="38"/>
    </row>
    <row r="36" spans="23:23">
      <c r="W36" s="38"/>
    </row>
    <row r="37" spans="23:23">
      <c r="W37" s="38"/>
    </row>
    <row r="38" spans="23:23">
      <c r="W38" s="38"/>
    </row>
    <row r="55" spans="1:50" ht="12" customHeight="1"/>
    <row r="56" spans="1:50" ht="19" customHeight="1">
      <c r="A56" s="116" t="s">
        <v>15</v>
      </c>
      <c r="B56" s="116"/>
      <c r="C56" s="116"/>
      <c r="D56" s="116"/>
      <c r="E56" s="116"/>
      <c r="F56" s="116"/>
      <c r="G56" s="116"/>
      <c r="H56" s="115"/>
      <c r="I56" s="115"/>
    </row>
    <row r="57" spans="1:50" ht="12" thickBot="1"/>
    <row r="58" spans="1:50" s="7" customFormat="1" ht="14.15" customHeight="1" thickBot="1">
      <c r="B58" s="118">
        <v>2018</v>
      </c>
      <c r="C58" s="119"/>
      <c r="D58" s="118">
        <v>2019</v>
      </c>
      <c r="E58" s="119"/>
      <c r="F58" s="118">
        <v>2020</v>
      </c>
      <c r="G58" s="119"/>
      <c r="H58" s="118">
        <v>2021</v>
      </c>
      <c r="I58" s="119"/>
      <c r="J58" s="118">
        <v>2022</v>
      </c>
      <c r="K58" s="11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</row>
    <row r="59" spans="1:50" s="7" customFormat="1" ht="13.5" thickBot="1">
      <c r="A59" s="78" t="s">
        <v>16</v>
      </c>
      <c r="B59" s="40" t="s">
        <v>17</v>
      </c>
      <c r="C59" s="18" t="s">
        <v>18</v>
      </c>
      <c r="D59" s="40" t="s">
        <v>17</v>
      </c>
      <c r="E59" s="18" t="s">
        <v>18</v>
      </c>
      <c r="F59" s="40" t="s">
        <v>17</v>
      </c>
      <c r="G59" s="18" t="s">
        <v>18</v>
      </c>
      <c r="H59" s="40" t="s">
        <v>17</v>
      </c>
      <c r="I59" s="18" t="s">
        <v>18</v>
      </c>
      <c r="J59" s="40" t="s">
        <v>17</v>
      </c>
      <c r="K59" s="18" t="s">
        <v>18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</row>
    <row r="60" spans="1:50" s="7" customFormat="1" ht="13">
      <c r="A60" s="44" t="s">
        <v>19</v>
      </c>
      <c r="B60" s="41">
        <v>1385.02</v>
      </c>
      <c r="C60" s="42">
        <f>B60/B70</f>
        <v>0.67594924353343089</v>
      </c>
      <c r="D60" s="41">
        <v>1660.46</v>
      </c>
      <c r="E60" s="42">
        <f>D60/D70</f>
        <v>0.68430249330311155</v>
      </c>
      <c r="F60" s="41">
        <v>1587.6399999999996</v>
      </c>
      <c r="G60" s="42">
        <f>F60/F70</f>
        <v>0.68669550173010363</v>
      </c>
      <c r="H60" s="41">
        <v>1518.56</v>
      </c>
      <c r="I60" s="42">
        <f>H60/H70</f>
        <v>0.65809750812567713</v>
      </c>
      <c r="J60" s="41">
        <v>1380.8999999999999</v>
      </c>
      <c r="K60" s="42">
        <f>J60/J70</f>
        <v>0.67974403150381491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</row>
    <row r="61" spans="1:50" s="7" customFormat="1" ht="13">
      <c r="A61" s="44" t="s">
        <v>25</v>
      </c>
      <c r="B61" s="45">
        <v>70.979999999999976</v>
      </c>
      <c r="C61" s="46">
        <f>B61/B70</f>
        <v>3.4641288433382128E-2</v>
      </c>
      <c r="D61" s="45">
        <v>83.54</v>
      </c>
      <c r="E61" s="46">
        <f>D61/D70</f>
        <v>3.4428188749227283E-2</v>
      </c>
      <c r="F61" s="45">
        <v>92.360000000000028</v>
      </c>
      <c r="G61" s="46">
        <f>F61/F70</f>
        <v>3.9948096885813161E-2</v>
      </c>
      <c r="H61" s="45">
        <v>105.44</v>
      </c>
      <c r="I61" s="46">
        <f>H61/H70</f>
        <v>4.5694474539544963E-2</v>
      </c>
      <c r="J61" s="45">
        <v>83.09999999999998</v>
      </c>
      <c r="K61" s="46">
        <f>J61/J70</f>
        <v>4.0905734678808758E-2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</row>
    <row r="62" spans="1:50" s="7" customFormat="1" ht="13">
      <c r="A62" s="44" t="s">
        <v>22</v>
      </c>
      <c r="B62" s="45">
        <v>15</v>
      </c>
      <c r="C62" s="46">
        <f>B62/B70</f>
        <v>7.320644216691069E-3</v>
      </c>
      <c r="D62" s="45">
        <v>2</v>
      </c>
      <c r="E62" s="46">
        <f>D62/D70</f>
        <v>8.2423243354626003E-4</v>
      </c>
      <c r="F62" s="45">
        <v>8</v>
      </c>
      <c r="G62" s="46">
        <f>F62/F70</f>
        <v>3.4602076124567475E-3</v>
      </c>
      <c r="H62" s="45">
        <v>0</v>
      </c>
      <c r="I62" s="46">
        <f>H62/H70</f>
        <v>0</v>
      </c>
      <c r="J62" s="45">
        <v>1</v>
      </c>
      <c r="K62" s="46">
        <f>J62/J70</f>
        <v>4.922471080482403E-4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</row>
    <row r="63" spans="1:50" s="7" customFormat="1" ht="13">
      <c r="A63" s="44" t="s">
        <v>20</v>
      </c>
      <c r="B63" s="45">
        <v>284</v>
      </c>
      <c r="C63" s="46">
        <f>B63/B70</f>
        <v>0.13860419716935091</v>
      </c>
      <c r="D63" s="45">
        <v>263</v>
      </c>
      <c r="E63" s="46">
        <f>D63/D70</f>
        <v>0.1083865650113332</v>
      </c>
      <c r="F63" s="45">
        <v>270</v>
      </c>
      <c r="G63" s="46">
        <f>F63/F70</f>
        <v>0.11678200692041522</v>
      </c>
      <c r="H63" s="45">
        <v>79</v>
      </c>
      <c r="I63" s="46">
        <f>H63/H70</f>
        <v>3.4236186348862406E-2</v>
      </c>
      <c r="J63" s="45">
        <v>64</v>
      </c>
      <c r="K63" s="46">
        <f>J63/J70</f>
        <v>3.1503814915087379E-2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</row>
    <row r="64" spans="1:50" s="7" customFormat="1" ht="13">
      <c r="A64" s="44" t="s">
        <v>21</v>
      </c>
      <c r="B64" s="45">
        <v>224</v>
      </c>
      <c r="C64" s="46">
        <f>B64/B70</f>
        <v>0.10932162030258663</v>
      </c>
      <c r="D64" s="45">
        <v>273</v>
      </c>
      <c r="E64" s="46">
        <f>D64/D70</f>
        <v>0.1125077271790645</v>
      </c>
      <c r="F64" s="45">
        <v>261</v>
      </c>
      <c r="G64" s="46">
        <f>F64/F70</f>
        <v>0.11288927335640138</v>
      </c>
      <c r="H64" s="45">
        <v>86</v>
      </c>
      <c r="I64" s="46">
        <f>H64/H70</f>
        <v>3.7269772481040089E-2</v>
      </c>
      <c r="J64" s="45">
        <v>102</v>
      </c>
      <c r="K64" s="46">
        <f>J64/J70</f>
        <v>5.0209205020920508E-2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</row>
    <row r="65" spans="1:58" s="7" customFormat="1" ht="12.75" customHeight="1">
      <c r="A65" s="47" t="s">
        <v>26</v>
      </c>
      <c r="B65" s="45"/>
      <c r="C65" s="46">
        <f>B65/B70</f>
        <v>0</v>
      </c>
      <c r="D65" s="45">
        <v>79.5</v>
      </c>
      <c r="E65" s="46">
        <f>D65/D70</f>
        <v>3.2763239233463838E-2</v>
      </c>
      <c r="F65" s="45">
        <v>47</v>
      </c>
      <c r="G65" s="46">
        <f>F65/F70</f>
        <v>2.032871972318339E-2</v>
      </c>
      <c r="H65" s="45">
        <v>84.5</v>
      </c>
      <c r="I65" s="46">
        <f>H65/H70</f>
        <v>3.6619718309859155E-2</v>
      </c>
      <c r="J65" s="45">
        <v>68.5</v>
      </c>
      <c r="K65" s="46">
        <f>J65/J70</f>
        <v>3.3718926901304458E-2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</row>
    <row r="66" spans="1:58" ht="13">
      <c r="A66" s="44" t="s">
        <v>34</v>
      </c>
      <c r="B66" s="45">
        <v>25</v>
      </c>
      <c r="C66" s="46">
        <f>B66/B70</f>
        <v>1.2201073694485115E-2</v>
      </c>
      <c r="D66" s="45">
        <v>14</v>
      </c>
      <c r="E66" s="46">
        <f>D66/D70</f>
        <v>5.7696270348238203E-3</v>
      </c>
      <c r="F66" s="45">
        <v>10</v>
      </c>
      <c r="G66" s="46">
        <f>F66/F70</f>
        <v>4.3252595155709346E-3</v>
      </c>
      <c r="H66" s="45">
        <v>1</v>
      </c>
      <c r="I66" s="46">
        <f>H66/H70</f>
        <v>4.3336944745395449E-4</v>
      </c>
      <c r="J66" s="45">
        <v>3</v>
      </c>
      <c r="K66" s="46">
        <f>J66/J70</f>
        <v>1.4767413241447208E-3</v>
      </c>
      <c r="AY66" s="4"/>
      <c r="AZ66" s="4"/>
      <c r="BA66" s="4"/>
      <c r="BB66" s="4"/>
      <c r="BC66" s="4"/>
      <c r="BD66" s="4"/>
      <c r="BE66" s="4"/>
      <c r="BF66" s="4"/>
    </row>
    <row r="67" spans="1:58" s="7" customFormat="1" ht="13">
      <c r="A67" s="44" t="s">
        <v>32</v>
      </c>
      <c r="B67" s="45">
        <v>13</v>
      </c>
      <c r="C67" s="46">
        <f>B67/B70</f>
        <v>6.3445583211322598E-3</v>
      </c>
      <c r="D67" s="45">
        <v>6</v>
      </c>
      <c r="E67" s="46">
        <f>D67/D70</f>
        <v>2.4726973006387802E-3</v>
      </c>
      <c r="F67" s="45">
        <v>8</v>
      </c>
      <c r="G67" s="46">
        <f>F67/F70</f>
        <v>3.4602076124567475E-3</v>
      </c>
      <c r="H67" s="45">
        <v>413</v>
      </c>
      <c r="I67" s="46">
        <f>H67/H70</f>
        <v>0.1789815817984832</v>
      </c>
      <c r="J67" s="45">
        <v>325</v>
      </c>
      <c r="K67" s="46">
        <f>J67/J70</f>
        <v>0.15998031011567809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</row>
    <row r="68" spans="1:58" s="7" customFormat="1" ht="13">
      <c r="A68" s="44" t="s">
        <v>24</v>
      </c>
      <c r="B68" s="45">
        <v>16</v>
      </c>
      <c r="C68" s="46">
        <f>B68/B70</f>
        <v>7.8086871644704736E-3</v>
      </c>
      <c r="D68" s="45">
        <v>35</v>
      </c>
      <c r="E68" s="46">
        <f>D68/D70</f>
        <v>1.4424067587059551E-2</v>
      </c>
      <c r="F68" s="45">
        <v>21</v>
      </c>
      <c r="G68" s="46">
        <f>F68/F70</f>
        <v>9.0830449826989623E-3</v>
      </c>
      <c r="H68" s="45">
        <v>20</v>
      </c>
      <c r="I68" s="46">
        <f>H68/H70</f>
        <v>8.6673889490790895E-3</v>
      </c>
      <c r="J68" s="45">
        <v>2</v>
      </c>
      <c r="K68" s="46">
        <f>J68/J70</f>
        <v>9.8449421609648059E-4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</row>
    <row r="69" spans="1:58" s="7" customFormat="1" ht="13">
      <c r="A69" s="44" t="s">
        <v>23</v>
      </c>
      <c r="B69" s="45">
        <v>16</v>
      </c>
      <c r="C69" s="46">
        <f>B69/B70</f>
        <v>7.8086871644704736E-3</v>
      </c>
      <c r="D69" s="45">
        <v>10</v>
      </c>
      <c r="E69" s="46">
        <f>D69/D70</f>
        <v>4.1211621677313005E-3</v>
      </c>
      <c r="F69" s="45">
        <v>7</v>
      </c>
      <c r="G69" s="46">
        <f>F69/F70</f>
        <v>3.027681660899654E-3</v>
      </c>
      <c r="H69" s="45">
        <v>0</v>
      </c>
      <c r="I69" s="46">
        <f>H69/H70</f>
        <v>0</v>
      </c>
      <c r="J69" s="45">
        <v>2</v>
      </c>
      <c r="K69" s="46">
        <f>J69/J70</f>
        <v>9.8449421609648059E-4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</row>
    <row r="70" spans="1:58" s="7" customFormat="1" ht="13.5" thickBot="1">
      <c r="A70" s="44" t="s">
        <v>27</v>
      </c>
      <c r="B70" s="79">
        <f t="shared" ref="B70:E70" si="2">SUM(B60:B69)</f>
        <v>2049</v>
      </c>
      <c r="C70" s="80">
        <f t="shared" si="2"/>
        <v>0.99999999999999989</v>
      </c>
      <c r="D70" s="79">
        <f t="shared" si="2"/>
        <v>2426.5</v>
      </c>
      <c r="E70" s="80">
        <f t="shared" si="2"/>
        <v>1</v>
      </c>
      <c r="F70" s="79">
        <f>SUM(F60:F69)</f>
        <v>2312</v>
      </c>
      <c r="G70" s="80">
        <f>SUM(G60:G69)</f>
        <v>0.99999999999999989</v>
      </c>
      <c r="H70" s="79">
        <f>SUM(H60:H69)</f>
        <v>2307.5</v>
      </c>
      <c r="I70" s="80">
        <f>SUM(I60:I69)</f>
        <v>1</v>
      </c>
      <c r="J70" s="79">
        <f>SUM(J60:J69)</f>
        <v>2031.4999999999998</v>
      </c>
      <c r="K70" s="80">
        <f>SUM(K60:K69)</f>
        <v>1</v>
      </c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</row>
    <row r="71" spans="1:58" s="7" customFormat="1" ht="13">
      <c r="A71" s="48"/>
      <c r="B71" s="49"/>
      <c r="C71" s="50"/>
      <c r="D71" s="51"/>
      <c r="E71" s="43"/>
      <c r="F71" s="51"/>
      <c r="G71" s="43"/>
      <c r="H71" s="43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</row>
    <row r="72" spans="1:58" s="7" customFormat="1" ht="13">
      <c r="A72" s="48"/>
      <c r="B72" s="49"/>
      <c r="C72" s="50"/>
      <c r="D72" s="51"/>
      <c r="E72" s="43"/>
      <c r="F72" s="51"/>
      <c r="G72" s="43"/>
      <c r="H72" s="43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</row>
    <row r="73" spans="1:58" s="7" customFormat="1" ht="13">
      <c r="A73" s="48"/>
      <c r="B73" s="49"/>
      <c r="C73" s="50"/>
      <c r="D73" s="51"/>
      <c r="E73" s="43"/>
      <c r="F73" s="51"/>
      <c r="G73" s="43"/>
      <c r="H73" s="43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</row>
    <row r="74" spans="1:58" s="7" customFormat="1" ht="13">
      <c r="A74" s="48"/>
      <c r="B74" s="49"/>
      <c r="C74" s="50"/>
      <c r="D74" s="51"/>
      <c r="E74" s="43"/>
      <c r="F74" s="51"/>
      <c r="G74" s="43"/>
      <c r="H74" s="43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</row>
    <row r="75" spans="1:58" s="7" customFormat="1" ht="13">
      <c r="A75" s="48"/>
      <c r="B75" s="49"/>
      <c r="C75" s="50"/>
      <c r="D75" s="51"/>
      <c r="E75" s="43"/>
      <c r="F75" s="51"/>
      <c r="G75" s="43"/>
      <c r="H75" s="43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</row>
    <row r="76" spans="1:58" s="7" customFormat="1" ht="13">
      <c r="A76" s="48"/>
      <c r="B76" s="49"/>
      <c r="C76" s="50"/>
      <c r="D76" s="51"/>
      <c r="E76" s="43"/>
      <c r="F76" s="51"/>
      <c r="G76" s="43"/>
      <c r="H76" s="43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</row>
    <row r="92" spans="1:54" ht="41.15" customHeight="1">
      <c r="A92" s="52"/>
      <c r="B92" s="110" t="s">
        <v>35</v>
      </c>
      <c r="C92" s="110"/>
      <c r="D92" s="110"/>
      <c r="E92" s="110"/>
      <c r="F92" s="110"/>
      <c r="G92" s="52"/>
      <c r="H92" s="53"/>
      <c r="I92" s="53"/>
    </row>
    <row r="93" spans="1:54" ht="12" thickBot="1"/>
    <row r="94" spans="1:54" s="7" customFormat="1" ht="13.5" thickBot="1">
      <c r="D94" s="54">
        <v>2018</v>
      </c>
      <c r="E94" s="54">
        <v>2019</v>
      </c>
      <c r="F94" s="54">
        <v>2020</v>
      </c>
      <c r="G94" s="54">
        <v>2021</v>
      </c>
      <c r="H94" s="54">
        <v>2022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</row>
    <row r="95" spans="1:54" s="7" customFormat="1" ht="13">
      <c r="B95" s="44" t="s">
        <v>25</v>
      </c>
      <c r="C95" s="59"/>
      <c r="D95" s="129">
        <v>33</v>
      </c>
      <c r="E95" s="64">
        <v>55</v>
      </c>
      <c r="F95" s="64">
        <v>55</v>
      </c>
      <c r="G95" s="64">
        <v>38</v>
      </c>
      <c r="H95" s="64">
        <v>34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</row>
    <row r="96" spans="1:54" s="7" customFormat="1" ht="13">
      <c r="B96" s="44" t="s">
        <v>22</v>
      </c>
      <c r="C96" s="57"/>
      <c r="D96" s="63">
        <v>13</v>
      </c>
      <c r="E96" s="64">
        <v>20</v>
      </c>
      <c r="F96" s="64">
        <v>13</v>
      </c>
      <c r="G96" s="64">
        <v>9</v>
      </c>
      <c r="H96" s="64">
        <v>16</v>
      </c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</row>
    <row r="97" spans="2:63" s="7" customFormat="1" ht="13">
      <c r="B97" s="44" t="s">
        <v>45</v>
      </c>
      <c r="C97" s="57"/>
      <c r="D97" s="63">
        <v>82</v>
      </c>
      <c r="E97" s="64">
        <v>82</v>
      </c>
      <c r="F97" s="64">
        <v>75</v>
      </c>
      <c r="G97" s="64">
        <v>61</v>
      </c>
      <c r="H97" s="64">
        <v>59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</row>
    <row r="98" spans="2:63" s="7" customFormat="1" ht="13">
      <c r="B98" s="44" t="s">
        <v>21</v>
      </c>
      <c r="C98" s="57"/>
      <c r="D98" s="63">
        <v>61</v>
      </c>
      <c r="E98" s="64">
        <v>97</v>
      </c>
      <c r="F98" s="64">
        <v>70</v>
      </c>
      <c r="G98" s="64">
        <v>68</v>
      </c>
      <c r="H98" s="64">
        <v>52</v>
      </c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</row>
    <row r="99" spans="2:63" s="7" customFormat="1" ht="12.75" customHeight="1">
      <c r="B99" s="47" t="s">
        <v>26</v>
      </c>
      <c r="C99" s="57"/>
      <c r="D99" s="63">
        <v>174</v>
      </c>
      <c r="E99" s="64">
        <v>194</v>
      </c>
      <c r="F99" s="64">
        <v>192</v>
      </c>
      <c r="G99" s="64">
        <v>160</v>
      </c>
      <c r="H99" s="64">
        <v>123</v>
      </c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</row>
    <row r="100" spans="2:63" s="7" customFormat="1" ht="12.75" customHeight="1">
      <c r="B100" s="44" t="s">
        <v>32</v>
      </c>
      <c r="C100" s="57"/>
      <c r="D100" s="63">
        <v>178</v>
      </c>
      <c r="E100" s="64">
        <v>194</v>
      </c>
      <c r="F100" s="64">
        <v>196</v>
      </c>
      <c r="G100" s="64">
        <v>283</v>
      </c>
      <c r="H100" s="64">
        <v>262</v>
      </c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</row>
    <row r="101" spans="2:63" s="7" customFormat="1" ht="15" customHeight="1">
      <c r="B101" s="44" t="s">
        <v>24</v>
      </c>
      <c r="C101" s="57"/>
      <c r="D101" s="63">
        <v>23</v>
      </c>
      <c r="E101" s="64">
        <v>55</v>
      </c>
      <c r="F101" s="64">
        <v>36</v>
      </c>
      <c r="G101" s="64">
        <v>25</v>
      </c>
      <c r="H101" s="64">
        <v>28</v>
      </c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</row>
    <row r="102" spans="2:63" s="7" customFormat="1" ht="15" customHeight="1" thickBot="1">
      <c r="B102" s="44" t="s">
        <v>23</v>
      </c>
      <c r="C102" s="59"/>
      <c r="D102" s="65">
        <v>5</v>
      </c>
      <c r="E102" s="66">
        <v>6</v>
      </c>
      <c r="F102" s="66">
        <v>6</v>
      </c>
      <c r="G102" s="66">
        <v>10</v>
      </c>
      <c r="H102" s="66">
        <v>7</v>
      </c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</row>
    <row r="103" spans="2:63" s="7" customFormat="1" ht="13">
      <c r="B103" s="4"/>
      <c r="C103" s="4"/>
      <c r="D103" s="4"/>
      <c r="E103" s="4"/>
      <c r="F103" s="4"/>
      <c r="G103" s="4"/>
      <c r="H103" s="4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</row>
    <row r="105" spans="2:63" ht="17.5">
      <c r="B105" s="110" t="s">
        <v>36</v>
      </c>
      <c r="C105" s="110"/>
      <c r="D105" s="110"/>
      <c r="E105" s="110"/>
      <c r="F105" s="110"/>
    </row>
    <row r="106" spans="2:63" ht="18.75" customHeight="1">
      <c r="BG106" s="5"/>
      <c r="BH106" s="5"/>
      <c r="BI106" s="5"/>
      <c r="BJ106" s="5"/>
      <c r="BK106" s="5"/>
    </row>
    <row r="107" spans="2:63" ht="13">
      <c r="C107" s="61">
        <v>25.39</v>
      </c>
      <c r="D107" s="48" t="s">
        <v>37</v>
      </c>
      <c r="BG107" s="5"/>
      <c r="BH107" s="5"/>
      <c r="BI107" s="5"/>
      <c r="BJ107" s="5"/>
      <c r="BK107" s="5"/>
    </row>
    <row r="108" spans="2:63" ht="13">
      <c r="C108" s="62">
        <v>42.23</v>
      </c>
      <c r="D108" s="48" t="s">
        <v>38</v>
      </c>
      <c r="BG108" s="5"/>
      <c r="BH108" s="5"/>
      <c r="BI108" s="5"/>
      <c r="BJ108" s="5"/>
      <c r="BK108" s="5"/>
    </row>
    <row r="109" spans="2:63">
      <c r="BG109" s="5"/>
      <c r="BH109" s="5"/>
      <c r="BI109" s="5"/>
      <c r="BJ109" s="5"/>
      <c r="BK109" s="5"/>
    </row>
  </sheetData>
  <mergeCells count="15">
    <mergeCell ref="B105:F105"/>
    <mergeCell ref="B92:F92"/>
    <mergeCell ref="A2:I2"/>
    <mergeCell ref="A3:I3"/>
    <mergeCell ref="A10:I10"/>
    <mergeCell ref="A56:I56"/>
    <mergeCell ref="A11:G11"/>
    <mergeCell ref="I12:J12"/>
    <mergeCell ref="F58:G58"/>
    <mergeCell ref="D58:E58"/>
    <mergeCell ref="H58:I58"/>
    <mergeCell ref="B58:C58"/>
    <mergeCell ref="B12:D12"/>
    <mergeCell ref="E12:G12"/>
    <mergeCell ref="J58:K58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4" max="8" man="1"/>
  </rowBreaks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BK107"/>
  <sheetViews>
    <sheetView showGridLines="0" zoomScaleNormal="100" zoomScaleSheetLayoutView="100" workbookViewId="0">
      <selection activeCell="G7" sqref="G7"/>
    </sheetView>
  </sheetViews>
  <sheetFormatPr defaultColWidth="11.3984375" defaultRowHeight="11.5"/>
  <cols>
    <col min="1" max="1" width="13.3984375" style="4" customWidth="1"/>
    <col min="2" max="2" width="11.69921875" style="4" customWidth="1"/>
    <col min="3" max="7" width="11.3984375" style="4" customWidth="1"/>
    <col min="8" max="8" width="11.296875" style="4" customWidth="1"/>
    <col min="9" max="9" width="11.3984375" style="4" customWidth="1"/>
    <col min="10" max="11" width="11.3984375" style="5" customWidth="1"/>
    <col min="12" max="14" width="5.09765625" style="5" customWidth="1"/>
    <col min="15" max="15" width="1.3984375" style="5" customWidth="1"/>
    <col min="16" max="18" width="5.09765625" style="5" customWidth="1"/>
    <col min="19" max="19" width="1.3984375" style="5" customWidth="1"/>
    <col min="20" max="22" width="5.09765625" style="5" customWidth="1"/>
    <col min="23" max="23" width="1.3984375" style="5" customWidth="1"/>
    <col min="24" max="26" width="5.09765625" style="5" customWidth="1"/>
    <col min="27" max="27" width="1.3984375" style="5" customWidth="1"/>
    <col min="28" max="30" width="5.09765625" style="5" customWidth="1"/>
    <col min="31" max="31" width="1.3984375" style="5" customWidth="1"/>
    <col min="32" max="34" width="5.09765625" style="5" customWidth="1"/>
    <col min="35" max="35" width="1.3984375" style="5" customWidth="1"/>
    <col min="36" max="38" width="5.09765625" style="5" customWidth="1"/>
    <col min="39" max="39" width="1.3984375" style="5" customWidth="1"/>
    <col min="40" max="42" width="5.09765625" style="5" customWidth="1"/>
    <col min="43" max="43" width="1.3984375" style="5" customWidth="1"/>
    <col min="44" max="46" width="5.09765625" style="5" customWidth="1"/>
    <col min="47" max="47" width="1.3984375" style="5" customWidth="1"/>
    <col min="48" max="49" width="5.09765625" style="5" customWidth="1"/>
    <col min="50" max="51" width="11.3984375" style="5" customWidth="1"/>
    <col min="52" max="16384" width="11.3984375" style="4"/>
  </cols>
  <sheetData>
    <row r="1" spans="1:50" ht="15" customHeight="1"/>
    <row r="2" spans="1:50" ht="22.5">
      <c r="A2" s="111" t="s">
        <v>31</v>
      </c>
      <c r="B2" s="111"/>
      <c r="C2" s="111"/>
      <c r="D2" s="111"/>
      <c r="E2" s="111"/>
      <c r="F2" s="111"/>
      <c r="G2" s="111"/>
      <c r="H2" s="112"/>
      <c r="I2" s="112"/>
      <c r="J2" s="6"/>
    </row>
    <row r="3" spans="1:50" ht="15.75" customHeight="1">
      <c r="A3" s="113" t="s">
        <v>0</v>
      </c>
      <c r="B3" s="113"/>
      <c r="C3" s="113"/>
      <c r="D3" s="113"/>
      <c r="E3" s="113"/>
      <c r="F3" s="113"/>
      <c r="G3" s="113"/>
      <c r="H3" s="126"/>
      <c r="I3" s="126"/>
      <c r="J3" s="6"/>
    </row>
    <row r="4" spans="1:50" ht="6.75" customHeight="1">
      <c r="F4" s="7"/>
    </row>
    <row r="5" spans="1:50" ht="13.5" thickBot="1">
      <c r="F5" s="7"/>
    </row>
    <row r="6" spans="1:50" s="1" customFormat="1" ht="14.5" thickBot="1">
      <c r="A6" s="8" t="s">
        <v>1</v>
      </c>
      <c r="B6" s="9">
        <v>2012</v>
      </c>
      <c r="C6" s="9">
        <v>2013</v>
      </c>
      <c r="D6" s="9" t="s">
        <v>40</v>
      </c>
      <c r="E6" s="9">
        <v>2016</v>
      </c>
      <c r="F6" s="9">
        <v>2017</v>
      </c>
      <c r="G6" s="9">
        <v>2018</v>
      </c>
      <c r="H6" s="9">
        <v>2019</v>
      </c>
      <c r="I6" s="9">
        <v>2020</v>
      </c>
      <c r="J6" s="9">
        <v>2021</v>
      </c>
      <c r="K6" s="8">
        <v>2022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50" s="1" customFormat="1" ht="14">
      <c r="A7" s="10" t="s">
        <v>2</v>
      </c>
      <c r="B7" s="11">
        <v>0.92</v>
      </c>
      <c r="C7" s="11">
        <v>0.94</v>
      </c>
      <c r="D7" s="11">
        <v>0.88</v>
      </c>
      <c r="E7" s="11">
        <v>0.88</v>
      </c>
      <c r="F7" s="11">
        <v>0.96399999999999997</v>
      </c>
      <c r="G7" s="11">
        <v>0.9</v>
      </c>
      <c r="H7" s="11">
        <v>0.81100000000000005</v>
      </c>
      <c r="I7" s="11">
        <v>0.91800000000000004</v>
      </c>
      <c r="J7" s="11">
        <v>0.94630000000000003</v>
      </c>
      <c r="K7" s="12">
        <v>0.79579999999999995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50" ht="15" customHeight="1">
      <c r="D8" s="3" t="s">
        <v>39</v>
      </c>
    </row>
    <row r="9" spans="1:50" ht="15" customHeight="1"/>
    <row r="10" spans="1:50" ht="17.5">
      <c r="A10" s="114" t="s">
        <v>3</v>
      </c>
      <c r="B10" s="114"/>
      <c r="C10" s="114"/>
      <c r="D10" s="114"/>
      <c r="E10" s="114"/>
      <c r="F10" s="114"/>
      <c r="G10" s="114"/>
      <c r="H10" s="115"/>
      <c r="I10" s="115"/>
    </row>
    <row r="11" spans="1:50" ht="12" customHeight="1" thickBot="1">
      <c r="A11" s="117"/>
      <c r="B11" s="117"/>
      <c r="C11" s="117"/>
      <c r="D11" s="117"/>
      <c r="E11" s="117"/>
      <c r="F11" s="117"/>
      <c r="G11" s="117"/>
      <c r="H11" s="13"/>
    </row>
    <row r="12" spans="1:50" s="1" customFormat="1" ht="14.5" thickBot="1">
      <c r="B12" s="121" t="s">
        <v>4</v>
      </c>
      <c r="C12" s="122"/>
      <c r="D12" s="122"/>
      <c r="E12" s="121" t="s">
        <v>5</v>
      </c>
      <c r="F12" s="124"/>
      <c r="G12" s="125"/>
      <c r="H12" s="108" t="s">
        <v>6</v>
      </c>
      <c r="I12" s="120" t="s">
        <v>7</v>
      </c>
      <c r="J12" s="11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s="1" customFormat="1" ht="14.5" thickBot="1">
      <c r="A13" s="15"/>
      <c r="B13" s="16" t="s">
        <v>8</v>
      </c>
      <c r="C13" s="17" t="s">
        <v>9</v>
      </c>
      <c r="D13" s="103" t="s">
        <v>10</v>
      </c>
      <c r="E13" s="16" t="s">
        <v>8</v>
      </c>
      <c r="F13" s="17" t="s">
        <v>9</v>
      </c>
      <c r="G13" s="18" t="s">
        <v>10</v>
      </c>
      <c r="H13" s="109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1" customFormat="1" ht="14">
      <c r="A14" s="22">
        <v>2012</v>
      </c>
      <c r="B14" s="23">
        <v>0.6</v>
      </c>
      <c r="C14" s="24">
        <v>0.87470000000000003</v>
      </c>
      <c r="D14" s="104">
        <v>-2.1000000000000001E-2</v>
      </c>
      <c r="E14" s="23">
        <v>0.6</v>
      </c>
      <c r="F14" s="24">
        <v>0.86260000000000003</v>
      </c>
      <c r="G14" s="25">
        <v>-0.03</v>
      </c>
      <c r="H14" s="101" t="s">
        <v>14</v>
      </c>
      <c r="I14" s="81">
        <v>0.69389999999999996</v>
      </c>
      <c r="J14" s="81">
        <v>0.66639999999999999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s="1" customFormat="1" ht="14">
      <c r="A15" s="22">
        <v>2013</v>
      </c>
      <c r="B15" s="23">
        <v>0.6</v>
      </c>
      <c r="C15" s="24">
        <v>0.89139999999999997</v>
      </c>
      <c r="D15" s="104">
        <f t="shared" ref="D15:D20" si="0">(C15-C14)/C14</f>
        <v>1.909226020349827E-2</v>
      </c>
      <c r="E15" s="23">
        <v>0.6</v>
      </c>
      <c r="F15" s="24">
        <v>0.88190000000000002</v>
      </c>
      <c r="G15" s="25">
        <f t="shared" ref="G15:G20" si="1">(F15-F14)/F14</f>
        <v>2.2374217482031049E-2</v>
      </c>
      <c r="H15" s="101" t="s">
        <v>14</v>
      </c>
      <c r="I15" s="81">
        <v>0.70809999999999995</v>
      </c>
      <c r="J15" s="81">
        <v>0.67410000000000003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s="1" customFormat="1" ht="14">
      <c r="A16" s="96">
        <v>2015</v>
      </c>
      <c r="B16" s="23">
        <v>0.6</v>
      </c>
      <c r="C16" s="24">
        <v>0.87539999999999996</v>
      </c>
      <c r="D16" s="104">
        <f t="shared" si="0"/>
        <v>-1.7949293246578433E-2</v>
      </c>
      <c r="E16" s="23">
        <v>0.6</v>
      </c>
      <c r="F16" s="24">
        <v>0.87339999999999995</v>
      </c>
      <c r="G16" s="25">
        <f t="shared" si="1"/>
        <v>-9.638280984238648E-3</v>
      </c>
      <c r="H16" s="101" t="s">
        <v>14</v>
      </c>
      <c r="I16" s="81">
        <v>0.70830000000000004</v>
      </c>
      <c r="J16" s="81">
        <v>0.66800000000000004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1" s="31" customFormat="1" ht="14">
      <c r="A17" s="96">
        <v>2016</v>
      </c>
      <c r="B17" s="23">
        <v>0.6</v>
      </c>
      <c r="C17" s="24">
        <v>0.86280000000000001</v>
      </c>
      <c r="D17" s="104">
        <f t="shared" si="0"/>
        <v>-1.4393420150788148E-2</v>
      </c>
      <c r="E17" s="23">
        <v>0.6</v>
      </c>
      <c r="F17" s="24">
        <v>0.85389999999999999</v>
      </c>
      <c r="G17" s="25">
        <f t="shared" si="1"/>
        <v>-2.2326539958781731E-2</v>
      </c>
      <c r="H17" s="101" t="s">
        <v>14</v>
      </c>
      <c r="I17" s="81">
        <v>0.71579999999999999</v>
      </c>
      <c r="J17" s="81">
        <v>0.67889999999999995</v>
      </c>
      <c r="K17" s="21"/>
      <c r="L17" s="21"/>
      <c r="M17" s="21"/>
      <c r="N17" s="21"/>
      <c r="O17" s="21"/>
      <c r="P17" s="21"/>
      <c r="Q17" s="21"/>
      <c r="R17" s="21"/>
      <c r="S17" s="30"/>
      <c r="T17" s="21"/>
      <c r="U17" s="21"/>
      <c r="V17" s="21"/>
      <c r="W17" s="30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</row>
    <row r="18" spans="1:51" s="1" customFormat="1" ht="14">
      <c r="A18" s="96">
        <v>2017</v>
      </c>
      <c r="B18" s="23">
        <v>0.6</v>
      </c>
      <c r="C18" s="24">
        <v>0.94799999999999995</v>
      </c>
      <c r="D18" s="104">
        <f t="shared" si="0"/>
        <v>9.8748261474269752E-2</v>
      </c>
      <c r="E18" s="23">
        <v>0.6</v>
      </c>
      <c r="F18" s="24">
        <v>0.94799999999999995</v>
      </c>
      <c r="G18" s="25">
        <f t="shared" si="1"/>
        <v>0.11020025764140996</v>
      </c>
      <c r="H18" s="101" t="s">
        <v>14</v>
      </c>
      <c r="I18" s="81">
        <v>0.75170000000000003</v>
      </c>
      <c r="J18" s="81">
        <v>0.71889999999999998</v>
      </c>
      <c r="K18" s="2"/>
      <c r="L18" s="2"/>
      <c r="M18" s="2"/>
      <c r="N18" s="2"/>
      <c r="O18" s="2"/>
      <c r="P18" s="2"/>
      <c r="Q18" s="2"/>
      <c r="R18" s="2"/>
      <c r="S18" s="28"/>
      <c r="T18" s="21"/>
      <c r="U18" s="2"/>
      <c r="V18" s="2"/>
      <c r="W18" s="28"/>
      <c r="X18" s="21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1" ht="14">
      <c r="A19" s="96">
        <v>2018</v>
      </c>
      <c r="B19" s="23">
        <v>0.6</v>
      </c>
      <c r="C19" s="24">
        <v>0.90169999999999995</v>
      </c>
      <c r="D19" s="105">
        <f t="shared" si="0"/>
        <v>-4.8839662447257397E-2</v>
      </c>
      <c r="E19" s="23">
        <v>0.6</v>
      </c>
      <c r="F19" s="24">
        <v>0.82899999999999996</v>
      </c>
      <c r="G19" s="83">
        <f t="shared" si="1"/>
        <v>-0.12552742616033755</v>
      </c>
      <c r="H19" s="101" t="s">
        <v>14</v>
      </c>
      <c r="I19" s="81">
        <v>0.75929999999999997</v>
      </c>
      <c r="J19" s="81">
        <v>0.71540000000000004</v>
      </c>
      <c r="T19" s="36"/>
      <c r="U19" s="37"/>
      <c r="X19" s="36"/>
      <c r="Y19" s="37"/>
    </row>
    <row r="20" spans="1:51" s="88" customFormat="1" ht="14">
      <c r="A20" s="96">
        <v>2019</v>
      </c>
      <c r="B20" s="72">
        <v>0.6</v>
      </c>
      <c r="C20" s="72">
        <v>0.88539999999999996</v>
      </c>
      <c r="D20" s="106">
        <f t="shared" si="0"/>
        <v>-1.8076965731396232E-2</v>
      </c>
      <c r="E20" s="71">
        <v>0.6</v>
      </c>
      <c r="F20" s="72">
        <v>0.8498</v>
      </c>
      <c r="G20" s="73">
        <f t="shared" si="1"/>
        <v>2.5090470446320918E-2</v>
      </c>
      <c r="H20" s="101" t="s">
        <v>14</v>
      </c>
      <c r="I20" s="81">
        <v>0.73650000000000004</v>
      </c>
      <c r="J20" s="81">
        <v>0.69230000000000003</v>
      </c>
      <c r="K20" s="37"/>
      <c r="L20" s="37"/>
      <c r="M20" s="37"/>
      <c r="N20" s="37"/>
      <c r="O20" s="37"/>
      <c r="P20" s="37"/>
      <c r="Q20" s="37"/>
      <c r="R20" s="37"/>
      <c r="S20" s="37"/>
      <c r="T20" s="36"/>
      <c r="U20" s="37"/>
      <c r="V20" s="37"/>
      <c r="W20" s="37"/>
      <c r="X20" s="36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</row>
    <row r="21" spans="1:51" s="88" customFormat="1" ht="14">
      <c r="A21" s="96">
        <v>2020</v>
      </c>
      <c r="B21" s="72">
        <v>0.6</v>
      </c>
      <c r="C21" s="72">
        <v>0.87829999999999997</v>
      </c>
      <c r="D21" s="106">
        <f>(C21-C20)/C20</f>
        <v>-8.018974474813638E-3</v>
      </c>
      <c r="E21" s="71">
        <v>0.6</v>
      </c>
      <c r="F21" s="72">
        <v>0.82579999999999998</v>
      </c>
      <c r="G21" s="73">
        <f>(F21-F20)/F20</f>
        <v>-2.8241939279830573E-2</v>
      </c>
      <c r="H21" s="101" t="s">
        <v>14</v>
      </c>
      <c r="I21" s="81">
        <v>0.73740000000000006</v>
      </c>
      <c r="J21" s="81">
        <v>0.70799999999999996</v>
      </c>
      <c r="K21" s="37"/>
      <c r="L21" s="37"/>
      <c r="M21" s="37"/>
      <c r="N21" s="37"/>
      <c r="O21" s="37"/>
      <c r="P21" s="37"/>
      <c r="Q21" s="37"/>
      <c r="R21" s="37"/>
      <c r="S21" s="37"/>
      <c r="T21" s="36"/>
      <c r="U21" s="37"/>
      <c r="V21" s="37"/>
      <c r="W21" s="37"/>
      <c r="X21" s="36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</row>
    <row r="22" spans="1:51" s="88" customFormat="1" ht="14.5" thickBot="1">
      <c r="A22" s="96">
        <v>2021</v>
      </c>
      <c r="B22" s="130">
        <v>0.6</v>
      </c>
      <c r="C22" s="131">
        <v>0.91769999999999996</v>
      </c>
      <c r="D22" s="132">
        <f>(C22-C21)/C21</f>
        <v>4.4859387453034263E-2</v>
      </c>
      <c r="E22" s="130">
        <v>0.6</v>
      </c>
      <c r="F22" s="131">
        <v>0.89470000000000005</v>
      </c>
      <c r="G22" s="133">
        <f>(F22-F21)/F21</f>
        <v>8.3434245580043684E-2</v>
      </c>
      <c r="H22" s="101" t="s">
        <v>14</v>
      </c>
      <c r="I22" s="81">
        <v>0.48699999999999999</v>
      </c>
      <c r="J22" s="81">
        <v>0.46700000000000003</v>
      </c>
      <c r="K22" s="37"/>
      <c r="L22" s="37"/>
      <c r="M22" s="37"/>
      <c r="N22" s="37"/>
      <c r="O22" s="37"/>
      <c r="P22" s="37"/>
      <c r="Q22" s="37"/>
      <c r="R22" s="37"/>
      <c r="S22" s="37"/>
      <c r="T22" s="36"/>
      <c r="U22" s="37"/>
      <c r="V22" s="37"/>
      <c r="W22" s="37"/>
      <c r="X22" s="36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</row>
    <row r="23" spans="1:51" s="88" customFormat="1" ht="14.5" thickBot="1">
      <c r="A23" s="100">
        <v>2022</v>
      </c>
      <c r="B23" s="97">
        <v>0.6</v>
      </c>
      <c r="C23" s="98">
        <v>0.89849999999999997</v>
      </c>
      <c r="D23" s="107">
        <f>(C23-C22)/C22</f>
        <v>-2.0921869892121605E-2</v>
      </c>
      <c r="E23" s="97">
        <v>0.6</v>
      </c>
      <c r="F23" s="98">
        <v>0.87229999999999996</v>
      </c>
      <c r="G23" s="99">
        <f>(F23-F22)/F22</f>
        <v>-2.5036325025148191E-2</v>
      </c>
      <c r="H23" s="102" t="s">
        <v>14</v>
      </c>
      <c r="I23" s="82">
        <v>0.50949999999999995</v>
      </c>
      <c r="J23" s="82">
        <v>0.51470000000000005</v>
      </c>
      <c r="K23" s="37"/>
      <c r="L23" s="37"/>
      <c r="M23" s="37"/>
      <c r="N23" s="37"/>
      <c r="O23" s="37"/>
      <c r="P23" s="37"/>
      <c r="Q23" s="37"/>
      <c r="R23" s="37"/>
      <c r="S23" s="37"/>
      <c r="T23" s="36"/>
      <c r="U23" s="37"/>
      <c r="V23" s="37"/>
      <c r="W23" s="37"/>
      <c r="X23" s="36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</row>
    <row r="24" spans="1:51">
      <c r="T24" s="36"/>
      <c r="U24" s="37"/>
      <c r="X24" s="36"/>
      <c r="Y24" s="37"/>
    </row>
    <row r="25" spans="1:51">
      <c r="T25" s="36"/>
      <c r="U25" s="37"/>
      <c r="X25" s="36"/>
      <c r="Y25" s="37"/>
    </row>
    <row r="26" spans="1:51">
      <c r="T26" s="36"/>
      <c r="U26" s="37"/>
      <c r="X26" s="36"/>
      <c r="Y26" s="37"/>
    </row>
    <row r="27" spans="1:51">
      <c r="T27" s="36"/>
      <c r="U27" s="37"/>
      <c r="X27" s="36"/>
      <c r="Y27" s="37"/>
    </row>
    <row r="28" spans="1:51">
      <c r="T28" s="36"/>
      <c r="U28" s="37"/>
      <c r="X28" s="36"/>
      <c r="Y28" s="37"/>
    </row>
    <row r="29" spans="1:51">
      <c r="T29" s="36"/>
      <c r="U29" s="37"/>
      <c r="X29" s="36"/>
      <c r="Y29" s="37"/>
    </row>
    <row r="30" spans="1:51">
      <c r="T30" s="36"/>
      <c r="U30" s="37"/>
      <c r="X30" s="36"/>
      <c r="Y30" s="37"/>
    </row>
    <row r="31" spans="1:51">
      <c r="L31" s="37"/>
      <c r="M31" s="37"/>
    </row>
    <row r="33" spans="23:23">
      <c r="W33" s="38"/>
    </row>
    <row r="34" spans="23:23">
      <c r="W34" s="38"/>
    </row>
    <row r="35" spans="23:23">
      <c r="W35" s="38"/>
    </row>
    <row r="36" spans="23:23">
      <c r="W36" s="38"/>
    </row>
    <row r="37" spans="23:23">
      <c r="W37" s="38"/>
    </row>
    <row r="38" spans="23:23">
      <c r="W38" s="38"/>
    </row>
    <row r="55" spans="1:43" ht="12" customHeight="1"/>
    <row r="56" spans="1:43" ht="19" customHeight="1">
      <c r="A56" s="116" t="s">
        <v>15</v>
      </c>
      <c r="B56" s="116"/>
      <c r="C56" s="116"/>
      <c r="D56" s="116"/>
      <c r="E56" s="116"/>
      <c r="F56" s="116"/>
      <c r="G56" s="116"/>
      <c r="H56" s="115"/>
      <c r="I56" s="115"/>
    </row>
    <row r="57" spans="1:43" ht="12" thickBot="1"/>
    <row r="58" spans="1:43" s="7" customFormat="1" ht="14.15" customHeight="1" thickBot="1">
      <c r="B58" s="118">
        <v>2018</v>
      </c>
      <c r="C58" s="119"/>
      <c r="D58" s="118">
        <v>2019</v>
      </c>
      <c r="E58" s="119"/>
      <c r="F58" s="118">
        <v>2020</v>
      </c>
      <c r="G58" s="119"/>
      <c r="H58" s="118">
        <v>2021</v>
      </c>
      <c r="I58" s="119"/>
      <c r="J58" s="118">
        <v>2022</v>
      </c>
      <c r="K58" s="11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</row>
    <row r="59" spans="1:43" s="7" customFormat="1" ht="13.5" thickBot="1">
      <c r="A59" s="78" t="s">
        <v>16</v>
      </c>
      <c r="B59" s="40" t="s">
        <v>17</v>
      </c>
      <c r="C59" s="18" t="s">
        <v>18</v>
      </c>
      <c r="D59" s="40" t="s">
        <v>17</v>
      </c>
      <c r="E59" s="18" t="s">
        <v>18</v>
      </c>
      <c r="F59" s="40" t="s">
        <v>17</v>
      </c>
      <c r="G59" s="18" t="s">
        <v>18</v>
      </c>
      <c r="H59" s="40" t="s">
        <v>17</v>
      </c>
      <c r="I59" s="18" t="s">
        <v>18</v>
      </c>
      <c r="J59" s="40" t="s">
        <v>17</v>
      </c>
      <c r="K59" s="18" t="s">
        <v>18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</row>
    <row r="60" spans="1:43" s="7" customFormat="1" ht="13">
      <c r="A60" s="44" t="s">
        <v>19</v>
      </c>
      <c r="B60" s="41">
        <v>3481.4999999999991</v>
      </c>
      <c r="C60" s="42">
        <f>B60/B70</f>
        <v>0.90170940170940173</v>
      </c>
      <c r="D60" s="41">
        <v>2961.1</v>
      </c>
      <c r="E60" s="42">
        <f>D60/D70</f>
        <v>0.88536403049783219</v>
      </c>
      <c r="F60" s="41">
        <v>3285.6799999999976</v>
      </c>
      <c r="G60" s="42">
        <f>F60/F70</f>
        <v>0.87828922747928351</v>
      </c>
      <c r="H60" s="41">
        <v>3575.4599999999991</v>
      </c>
      <c r="I60" s="42">
        <f>H60/H70</f>
        <v>0.90839939024390248</v>
      </c>
      <c r="J60" s="41">
        <v>2500.4799999999991</v>
      </c>
      <c r="K60" s="42">
        <f>J60/J70</f>
        <v>0.89848365073661518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</row>
    <row r="61" spans="1:43" s="7" customFormat="1" ht="13">
      <c r="A61" s="44" t="s">
        <v>25</v>
      </c>
      <c r="B61" s="45">
        <v>141.50000000000003</v>
      </c>
      <c r="C61" s="46">
        <f>B61/B70</f>
        <v>3.6648536648536664E-2</v>
      </c>
      <c r="D61" s="45">
        <v>136.9</v>
      </c>
      <c r="E61" s="46">
        <f>D61/D70</f>
        <v>4.0932874869188222E-2</v>
      </c>
      <c r="F61" s="45">
        <v>192.32000000000016</v>
      </c>
      <c r="G61" s="46">
        <f>F61/F70</f>
        <v>5.1408714247527472E-2</v>
      </c>
      <c r="H61" s="45">
        <v>149.54000000000011</v>
      </c>
      <c r="I61" s="46">
        <f>H61/H70</f>
        <v>3.7992886178861825E-2</v>
      </c>
      <c r="J61" s="45">
        <v>135.52000000000007</v>
      </c>
      <c r="K61" s="46">
        <f>J61/J70</f>
        <v>4.8695652173913084E-2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</row>
    <row r="62" spans="1:43" s="7" customFormat="1" ht="13">
      <c r="A62" s="44" t="s">
        <v>22</v>
      </c>
      <c r="B62" s="45">
        <v>22</v>
      </c>
      <c r="C62" s="46">
        <f>B62/B70</f>
        <v>5.6980056980056992E-3</v>
      </c>
      <c r="D62" s="45">
        <v>11</v>
      </c>
      <c r="E62" s="46">
        <f>D62/D70</f>
        <v>3.2889819105994915E-3</v>
      </c>
      <c r="F62" s="45">
        <v>9</v>
      </c>
      <c r="G62" s="46">
        <f>F62/F70</f>
        <v>2.4057738572574191E-3</v>
      </c>
      <c r="H62" s="45">
        <v>6</v>
      </c>
      <c r="I62" s="46">
        <f>H62/H70</f>
        <v>1.5243902439024393E-3</v>
      </c>
      <c r="J62" s="45">
        <v>2</v>
      </c>
      <c r="K62" s="46">
        <f>J62/J70</f>
        <v>7.1864893999281374E-4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</row>
    <row r="63" spans="1:43" s="7" customFormat="1" ht="13">
      <c r="A63" s="44" t="s">
        <v>20</v>
      </c>
      <c r="B63" s="45">
        <v>12</v>
      </c>
      <c r="C63" s="46">
        <f>B63/B70</f>
        <v>3.1080031080031089E-3</v>
      </c>
      <c r="D63" s="45">
        <v>12</v>
      </c>
      <c r="E63" s="46">
        <f>D63/D70</f>
        <v>3.5879802661085364E-3</v>
      </c>
      <c r="F63" s="45">
        <v>17</v>
      </c>
      <c r="G63" s="46">
        <f>F63/F70</f>
        <v>4.5442395081529028E-3</v>
      </c>
      <c r="H63" s="45">
        <v>12</v>
      </c>
      <c r="I63" s="46">
        <f>H63/H70</f>
        <v>3.0487804878048786E-3</v>
      </c>
      <c r="J63" s="45">
        <v>0</v>
      </c>
      <c r="K63" s="46">
        <f>J63/J70</f>
        <v>0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</row>
    <row r="64" spans="1:43" s="7" customFormat="1" ht="13">
      <c r="A64" s="44" t="s">
        <v>21</v>
      </c>
      <c r="B64" s="45">
        <v>117</v>
      </c>
      <c r="C64" s="46">
        <f>B64/B70</f>
        <v>3.0303030303030311E-2</v>
      </c>
      <c r="D64" s="45">
        <v>105</v>
      </c>
      <c r="E64" s="46">
        <f>D64/D70</f>
        <v>3.1394827328449691E-2</v>
      </c>
      <c r="F64" s="45">
        <v>92</v>
      </c>
      <c r="G64" s="46">
        <f>F64/F70</f>
        <v>2.4592354985298062E-2</v>
      </c>
      <c r="H64" s="45">
        <v>62</v>
      </c>
      <c r="I64" s="46">
        <f>H64/H70</f>
        <v>1.5752032520325206E-2</v>
      </c>
      <c r="J64" s="45">
        <v>52</v>
      </c>
      <c r="K64" s="46">
        <f>J64/J70</f>
        <v>1.8684872439813156E-2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</row>
    <row r="65" spans="1:51" s="7" customFormat="1" ht="12.75" customHeight="1">
      <c r="A65" s="47" t="s">
        <v>26</v>
      </c>
      <c r="B65" s="45"/>
      <c r="C65" s="46">
        <f>B65/B70</f>
        <v>0</v>
      </c>
      <c r="D65" s="45">
        <v>74.5</v>
      </c>
      <c r="E65" s="46">
        <f>D65/D70</f>
        <v>2.2275377485423829E-2</v>
      </c>
      <c r="F65" s="45">
        <v>91</v>
      </c>
      <c r="G65" s="46">
        <f>F65/F70</f>
        <v>2.4325046778936127E-2</v>
      </c>
      <c r="H65" s="45">
        <v>88</v>
      </c>
      <c r="I65" s="46">
        <f>H65/H70</f>
        <v>2.2357723577235776E-2</v>
      </c>
      <c r="J65" s="45">
        <v>77</v>
      </c>
      <c r="K65" s="46">
        <f>J65/J70</f>
        <v>2.766798418972333E-2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</row>
    <row r="66" spans="1:51" ht="13">
      <c r="A66" s="44" t="s">
        <v>34</v>
      </c>
      <c r="B66" s="45">
        <v>14</v>
      </c>
      <c r="C66" s="46">
        <f>B66/B70</f>
        <v>3.626003626003627E-3</v>
      </c>
      <c r="D66" s="45">
        <v>5</v>
      </c>
      <c r="E66" s="46">
        <f>D66/D70</f>
        <v>1.4949917775452235E-3</v>
      </c>
      <c r="F66" s="45">
        <v>12</v>
      </c>
      <c r="G66" s="46">
        <f>F66/F70</f>
        <v>3.2076984763432259E-3</v>
      </c>
      <c r="H66" s="45">
        <v>3</v>
      </c>
      <c r="I66" s="46">
        <f>H66/H70</f>
        <v>7.6219512195121965E-4</v>
      </c>
      <c r="J66" s="45">
        <v>1</v>
      </c>
      <c r="K66" s="46">
        <f>J66/J70</f>
        <v>3.5932446999640687E-4</v>
      </c>
      <c r="AR66" s="4"/>
      <c r="AS66" s="4"/>
      <c r="AT66" s="4"/>
      <c r="AU66" s="4"/>
      <c r="AV66" s="4"/>
      <c r="AW66" s="4"/>
      <c r="AX66" s="4"/>
      <c r="AY66" s="4"/>
    </row>
    <row r="67" spans="1:51" s="7" customFormat="1" ht="13">
      <c r="A67" s="44" t="s">
        <v>32</v>
      </c>
      <c r="B67" s="45">
        <v>10</v>
      </c>
      <c r="C67" s="46">
        <f>B67/B70</f>
        <v>2.5900025900025907E-3</v>
      </c>
      <c r="D67" s="45">
        <v>9</v>
      </c>
      <c r="E67" s="46">
        <f>D67/D70</f>
        <v>2.6909851995814021E-3</v>
      </c>
      <c r="F67" s="45">
        <v>8</v>
      </c>
      <c r="G67" s="46">
        <f>F67/F70</f>
        <v>2.1384656508954838E-3</v>
      </c>
      <c r="H67" s="45">
        <v>14</v>
      </c>
      <c r="I67" s="46">
        <f>H67/H70</f>
        <v>3.5569105691056918E-3</v>
      </c>
      <c r="J67" s="45">
        <v>2</v>
      </c>
      <c r="K67" s="46">
        <f>J67/J70</f>
        <v>7.1864893999281374E-4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</row>
    <row r="68" spans="1:51" s="7" customFormat="1" ht="13">
      <c r="A68" s="44" t="s">
        <v>24</v>
      </c>
      <c r="B68" s="45">
        <v>28</v>
      </c>
      <c r="C68" s="46">
        <f>B68/B70</f>
        <v>7.252007252007254E-3</v>
      </c>
      <c r="D68" s="45">
        <v>17</v>
      </c>
      <c r="E68" s="46">
        <f>D68/D70</f>
        <v>5.0829720436537601E-3</v>
      </c>
      <c r="F68" s="45">
        <v>7</v>
      </c>
      <c r="G68" s="46">
        <f>F68/F70</f>
        <v>1.8711574445335482E-3</v>
      </c>
      <c r="H68" s="45">
        <v>7</v>
      </c>
      <c r="I68" s="46">
        <f>H68/H70</f>
        <v>1.7784552845528459E-3</v>
      </c>
      <c r="J68" s="45">
        <v>0</v>
      </c>
      <c r="K68" s="46">
        <f>J68/J70</f>
        <v>0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</row>
    <row r="69" spans="1:51" s="7" customFormat="1" ht="13">
      <c r="A69" s="44" t="s">
        <v>23</v>
      </c>
      <c r="B69" s="45">
        <v>35</v>
      </c>
      <c r="C69" s="46">
        <f>B69/B70</f>
        <v>9.0650090650090664E-3</v>
      </c>
      <c r="D69" s="45">
        <v>13</v>
      </c>
      <c r="E69" s="46">
        <f>D69/D70</f>
        <v>3.8869786216175809E-3</v>
      </c>
      <c r="F69" s="45">
        <v>27</v>
      </c>
      <c r="G69" s="46">
        <f>F69/F70</f>
        <v>7.2173215717722576E-3</v>
      </c>
      <c r="H69" s="45">
        <v>19</v>
      </c>
      <c r="I69" s="46">
        <f>H69/H70</f>
        <v>4.8272357723577247E-3</v>
      </c>
      <c r="J69" s="45">
        <v>13</v>
      </c>
      <c r="K69" s="46">
        <f>J69/J70</f>
        <v>4.6712181099532891E-3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</row>
    <row r="70" spans="1:51" s="7" customFormat="1" ht="13.5" thickBot="1">
      <c r="A70" s="44" t="s">
        <v>27</v>
      </c>
      <c r="B70" s="79">
        <f t="shared" ref="B70:E70" si="2">SUM(B60:B69)</f>
        <v>3860.9999999999991</v>
      </c>
      <c r="C70" s="80">
        <f t="shared" si="2"/>
        <v>1</v>
      </c>
      <c r="D70" s="79">
        <f t="shared" si="2"/>
        <v>3344.5</v>
      </c>
      <c r="E70" s="80">
        <f t="shared" si="2"/>
        <v>0.99999999999999978</v>
      </c>
      <c r="F70" s="79">
        <f>SUM(F60:F69)</f>
        <v>3740.9999999999977</v>
      </c>
      <c r="G70" s="80">
        <f>SUM(G60:G69)</f>
        <v>1</v>
      </c>
      <c r="H70" s="79">
        <f>SUM(H60:H69)</f>
        <v>3935.9999999999991</v>
      </c>
      <c r="I70" s="80">
        <f>SUM(I60:I69)</f>
        <v>1</v>
      </c>
      <c r="J70" s="79">
        <f>SUM(J60:J69)</f>
        <v>2782.9999999999991</v>
      </c>
      <c r="K70" s="80">
        <f>SUM(K60:K69)</f>
        <v>1.0000000000000002</v>
      </c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</row>
    <row r="71" spans="1:51" s="7" customFormat="1" ht="13">
      <c r="A71" s="48"/>
      <c r="B71" s="49"/>
      <c r="C71" s="50"/>
      <c r="D71" s="51"/>
      <c r="E71" s="43"/>
      <c r="F71" s="51"/>
      <c r="G71" s="43"/>
      <c r="H71" s="43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</row>
    <row r="72" spans="1:51" s="7" customFormat="1" ht="13">
      <c r="A72" s="48"/>
      <c r="B72" s="49"/>
      <c r="C72" s="50"/>
      <c r="D72" s="51"/>
      <c r="E72" s="43"/>
      <c r="F72" s="51"/>
      <c r="G72" s="43"/>
      <c r="H72" s="43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</row>
    <row r="73" spans="1:51" s="7" customFormat="1" ht="13">
      <c r="A73" s="48"/>
      <c r="B73" s="49"/>
      <c r="C73" s="50"/>
      <c r="D73" s="51"/>
      <c r="E73" s="43"/>
      <c r="F73" s="51"/>
      <c r="G73" s="43"/>
      <c r="H73" s="43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</row>
    <row r="74" spans="1:51" s="7" customFormat="1" ht="13">
      <c r="A74" s="48"/>
      <c r="B74" s="49"/>
      <c r="C74" s="50"/>
      <c r="D74" s="51"/>
      <c r="E74" s="43"/>
      <c r="F74" s="51"/>
      <c r="G74" s="43"/>
      <c r="H74" s="43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</row>
    <row r="75" spans="1:51" s="7" customFormat="1" ht="13">
      <c r="A75" s="48"/>
      <c r="B75" s="49"/>
      <c r="C75" s="50"/>
      <c r="D75" s="51"/>
      <c r="E75" s="43"/>
      <c r="F75" s="51"/>
      <c r="G75" s="43"/>
      <c r="H75" s="43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</row>
    <row r="76" spans="1:51" s="7" customFormat="1" ht="13">
      <c r="A76" s="48"/>
      <c r="B76" s="49"/>
      <c r="C76" s="50"/>
      <c r="D76" s="51"/>
      <c r="E76" s="43"/>
      <c r="F76" s="51"/>
      <c r="G76" s="43"/>
      <c r="H76" s="43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</row>
    <row r="90" spans="1:47" ht="41.15" customHeight="1">
      <c r="A90" s="52"/>
      <c r="B90" s="110" t="s">
        <v>35</v>
      </c>
      <c r="C90" s="110"/>
      <c r="D90" s="110"/>
      <c r="E90" s="110"/>
      <c r="F90" s="110"/>
      <c r="G90" s="52"/>
      <c r="H90" s="53"/>
      <c r="I90" s="53"/>
    </row>
    <row r="91" spans="1:47" ht="12" thickBot="1"/>
    <row r="92" spans="1:47" s="7" customFormat="1" ht="13.5" thickBot="1">
      <c r="D92" s="54">
        <v>2018</v>
      </c>
      <c r="E92" s="54">
        <v>2019</v>
      </c>
      <c r="F92" s="54">
        <v>2020</v>
      </c>
      <c r="G92" s="54">
        <v>2021</v>
      </c>
      <c r="H92" s="54">
        <v>2022</v>
      </c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</row>
    <row r="93" spans="1:47" s="7" customFormat="1" ht="13">
      <c r="B93" s="44" t="s">
        <v>25</v>
      </c>
      <c r="C93" s="59"/>
      <c r="D93" s="129">
        <v>127</v>
      </c>
      <c r="E93" s="64">
        <v>99</v>
      </c>
      <c r="F93" s="64">
        <v>113</v>
      </c>
      <c r="G93" s="64">
        <v>127</v>
      </c>
      <c r="H93" s="64">
        <v>100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</row>
    <row r="94" spans="1:47" s="7" customFormat="1" ht="13">
      <c r="B94" s="44" t="s">
        <v>22</v>
      </c>
      <c r="C94" s="57"/>
      <c r="D94" s="63">
        <v>67</v>
      </c>
      <c r="E94" s="64">
        <v>48</v>
      </c>
      <c r="F94" s="64">
        <v>47</v>
      </c>
      <c r="G94" s="64">
        <v>41</v>
      </c>
      <c r="H94" s="64">
        <v>41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</row>
    <row r="95" spans="1:47" s="7" customFormat="1" ht="13">
      <c r="B95" s="44" t="s">
        <v>45</v>
      </c>
      <c r="C95" s="57"/>
      <c r="D95" s="63">
        <v>78</v>
      </c>
      <c r="E95" s="64">
        <v>65</v>
      </c>
      <c r="F95" s="64">
        <v>67</v>
      </c>
      <c r="G95" s="64">
        <v>60</v>
      </c>
      <c r="H95" s="64">
        <v>49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</row>
    <row r="96" spans="1:47" s="7" customFormat="1" ht="13">
      <c r="B96" s="44" t="s">
        <v>21</v>
      </c>
      <c r="C96" s="57"/>
      <c r="D96" s="63">
        <v>247</v>
      </c>
      <c r="E96" s="64">
        <v>166</v>
      </c>
      <c r="F96" s="64">
        <v>149</v>
      </c>
      <c r="G96" s="64">
        <v>172</v>
      </c>
      <c r="H96" s="64">
        <v>107</v>
      </c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</row>
    <row r="97" spans="2:63" s="7" customFormat="1" ht="12" customHeight="1">
      <c r="B97" s="47" t="s">
        <v>26</v>
      </c>
      <c r="C97" s="57"/>
      <c r="D97" s="63">
        <v>227</v>
      </c>
      <c r="E97" s="64">
        <v>199</v>
      </c>
      <c r="F97" s="64">
        <v>176</v>
      </c>
      <c r="G97" s="64">
        <v>203</v>
      </c>
      <c r="H97" s="64">
        <v>138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</row>
    <row r="98" spans="2:63" s="7" customFormat="1" ht="12.75" customHeight="1">
      <c r="B98" s="44" t="s">
        <v>32</v>
      </c>
      <c r="C98" s="57"/>
      <c r="D98" s="63">
        <v>114</v>
      </c>
      <c r="E98" s="64">
        <v>102</v>
      </c>
      <c r="F98" s="64">
        <v>85</v>
      </c>
      <c r="G98" s="64">
        <v>118</v>
      </c>
      <c r="H98" s="64">
        <v>105</v>
      </c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</row>
    <row r="99" spans="2:63" s="7" customFormat="1" ht="15" customHeight="1">
      <c r="B99" s="44" t="s">
        <v>24</v>
      </c>
      <c r="C99" s="57"/>
      <c r="D99" s="63">
        <v>95</v>
      </c>
      <c r="E99" s="64">
        <v>64</v>
      </c>
      <c r="F99" s="64">
        <v>80</v>
      </c>
      <c r="G99" s="64">
        <v>69</v>
      </c>
      <c r="H99" s="64">
        <v>53</v>
      </c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</row>
    <row r="100" spans="2:63" s="7" customFormat="1" ht="15" customHeight="1" thickBot="1">
      <c r="B100" s="44" t="s">
        <v>23</v>
      </c>
      <c r="C100" s="59"/>
      <c r="D100" s="65">
        <v>30</v>
      </c>
      <c r="E100" s="66">
        <v>23</v>
      </c>
      <c r="F100" s="66">
        <v>23</v>
      </c>
      <c r="G100" s="66">
        <v>31</v>
      </c>
      <c r="H100" s="66">
        <v>20</v>
      </c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</row>
    <row r="101" spans="2:63" s="7" customFormat="1" ht="13">
      <c r="B101" s="4"/>
      <c r="C101" s="4"/>
      <c r="D101" s="4"/>
      <c r="E101" s="4"/>
      <c r="F101" s="4"/>
      <c r="G101" s="4"/>
      <c r="H101" s="4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</row>
    <row r="103" spans="2:63" ht="17.5">
      <c r="B103" s="110" t="s">
        <v>36</v>
      </c>
      <c r="C103" s="110"/>
      <c r="D103" s="110"/>
      <c r="E103" s="110"/>
      <c r="F103" s="110"/>
    </row>
    <row r="104" spans="2:63" ht="18.75" customHeight="1"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 ht="13">
      <c r="C105" s="77">
        <v>16.940000000000001</v>
      </c>
      <c r="D105" s="48" t="s">
        <v>37</v>
      </c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 ht="13">
      <c r="C106" s="62">
        <v>20.96</v>
      </c>
      <c r="D106" s="48" t="s">
        <v>38</v>
      </c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</sheetData>
  <mergeCells count="15">
    <mergeCell ref="B103:F103"/>
    <mergeCell ref="A2:I2"/>
    <mergeCell ref="A3:I3"/>
    <mergeCell ref="A10:I10"/>
    <mergeCell ref="A56:I56"/>
    <mergeCell ref="A11:G11"/>
    <mergeCell ref="B90:F90"/>
    <mergeCell ref="B58:C58"/>
    <mergeCell ref="I12:J12"/>
    <mergeCell ref="H58:I58"/>
    <mergeCell ref="B12:D12"/>
    <mergeCell ref="E12:G12"/>
    <mergeCell ref="D58:E58"/>
    <mergeCell ref="F58:G58"/>
    <mergeCell ref="J58:K58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5" max="8" man="1"/>
  </rowBreaks>
  <colBreaks count="1" manualBreakCount="1">
    <brk id="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BK108"/>
  <sheetViews>
    <sheetView showGridLines="0" zoomScaleNormal="100" zoomScaleSheetLayoutView="100" workbookViewId="0">
      <selection activeCell="L104" sqref="L104"/>
    </sheetView>
  </sheetViews>
  <sheetFormatPr defaultColWidth="11.3984375" defaultRowHeight="11.5"/>
  <cols>
    <col min="1" max="1" width="13.3984375" style="4" customWidth="1"/>
    <col min="2" max="2" width="11.69921875" style="4" customWidth="1"/>
    <col min="3" max="7" width="11.3984375" style="4" customWidth="1"/>
    <col min="8" max="8" width="12.296875" style="4" customWidth="1"/>
    <col min="9" max="9" width="11.3984375" style="4" customWidth="1"/>
    <col min="10" max="11" width="11.3984375" style="5" customWidth="1"/>
    <col min="12" max="47" width="5.09765625" style="5" customWidth="1"/>
    <col min="48" max="16384" width="11.3984375" style="4"/>
  </cols>
  <sheetData>
    <row r="1" spans="1:46" ht="15" customHeight="1"/>
    <row r="2" spans="1:46" ht="22.5">
      <c r="A2" s="111" t="s">
        <v>42</v>
      </c>
      <c r="B2" s="111"/>
      <c r="C2" s="111"/>
      <c r="D2" s="111"/>
      <c r="E2" s="111"/>
      <c r="F2" s="111"/>
      <c r="G2" s="111"/>
      <c r="H2" s="112"/>
      <c r="I2" s="112"/>
      <c r="J2" s="6"/>
    </row>
    <row r="3" spans="1:46" ht="15.75" customHeight="1">
      <c r="A3" s="113" t="s">
        <v>0</v>
      </c>
      <c r="B3" s="113"/>
      <c r="C3" s="113"/>
      <c r="D3" s="113"/>
      <c r="E3" s="113"/>
      <c r="F3" s="113"/>
      <c r="G3" s="113"/>
      <c r="H3" s="112"/>
      <c r="I3" s="112"/>
      <c r="J3" s="6"/>
    </row>
    <row r="4" spans="1:46" ht="6.75" customHeight="1">
      <c r="F4" s="7"/>
    </row>
    <row r="5" spans="1:46" ht="13.5" thickBot="1">
      <c r="F5" s="7"/>
    </row>
    <row r="6" spans="1:46" s="1" customFormat="1" ht="14.5" thickBot="1">
      <c r="A6" s="8" t="s">
        <v>1</v>
      </c>
      <c r="B6" s="9">
        <v>2012</v>
      </c>
      <c r="C6" s="9">
        <v>2013</v>
      </c>
      <c r="D6" s="9" t="s">
        <v>40</v>
      </c>
      <c r="E6" s="9">
        <v>2016</v>
      </c>
      <c r="F6" s="9">
        <v>2017</v>
      </c>
      <c r="G6" s="9">
        <v>2018</v>
      </c>
      <c r="H6" s="9">
        <v>2019</v>
      </c>
      <c r="I6" s="9">
        <v>2020</v>
      </c>
      <c r="J6" s="9">
        <v>2021</v>
      </c>
      <c r="K6" s="8">
        <v>2022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6" s="1" customFormat="1" ht="14">
      <c r="A7" s="10" t="s">
        <v>2</v>
      </c>
      <c r="B7" s="11">
        <v>0.96</v>
      </c>
      <c r="C7" s="11">
        <v>0.97</v>
      </c>
      <c r="D7" s="11">
        <v>0.97</v>
      </c>
      <c r="E7" s="11">
        <v>1</v>
      </c>
      <c r="F7" s="11">
        <v>0.84699999999999998</v>
      </c>
      <c r="G7" s="11">
        <v>0.996</v>
      </c>
      <c r="H7" s="11">
        <v>0.8</v>
      </c>
      <c r="I7" s="11">
        <v>0.97</v>
      </c>
      <c r="J7" s="11">
        <v>0.96</v>
      </c>
      <c r="K7" s="12">
        <v>0.84560000000000002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6" ht="15" customHeight="1">
      <c r="D8" s="3" t="s">
        <v>39</v>
      </c>
    </row>
    <row r="9" spans="1:46" ht="15" customHeight="1"/>
    <row r="10" spans="1:46" ht="17.5">
      <c r="A10" s="114" t="s">
        <v>3</v>
      </c>
      <c r="B10" s="114"/>
      <c r="C10" s="114"/>
      <c r="D10" s="114"/>
      <c r="E10" s="114"/>
      <c r="F10" s="114"/>
      <c r="G10" s="114"/>
      <c r="H10" s="115"/>
      <c r="I10" s="115"/>
    </row>
    <row r="11" spans="1:46" ht="12" customHeight="1" thickBot="1">
      <c r="A11" s="117"/>
      <c r="B11" s="117"/>
      <c r="C11" s="117"/>
      <c r="D11" s="117"/>
      <c r="E11" s="117"/>
      <c r="F11" s="117"/>
      <c r="G11" s="117"/>
      <c r="H11" s="13"/>
      <c r="J11" s="4"/>
    </row>
    <row r="12" spans="1:46" s="1" customFormat="1" ht="14.5" thickBot="1">
      <c r="B12" s="121" t="s">
        <v>4</v>
      </c>
      <c r="C12" s="122"/>
      <c r="D12" s="123"/>
      <c r="E12" s="121" t="s">
        <v>5</v>
      </c>
      <c r="F12" s="124"/>
      <c r="G12" s="125"/>
      <c r="H12" s="14" t="s">
        <v>6</v>
      </c>
      <c r="I12" s="120" t="s">
        <v>7</v>
      </c>
      <c r="J12" s="11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s="1" customFormat="1" ht="14.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s="1" customFormat="1" ht="14">
      <c r="A14" s="22">
        <v>2012</v>
      </c>
      <c r="B14" s="23">
        <v>0.6</v>
      </c>
      <c r="C14" s="24">
        <v>0.85850000000000004</v>
      </c>
      <c r="D14" s="25">
        <v>-2.4E-2</v>
      </c>
      <c r="E14" s="23">
        <v>0.6</v>
      </c>
      <c r="F14" s="24">
        <v>0.85209999999999997</v>
      </c>
      <c r="G14" s="25">
        <v>-2E-3</v>
      </c>
      <c r="H14" s="101" t="s">
        <v>14</v>
      </c>
      <c r="I14" s="81">
        <v>0.69389999999999996</v>
      </c>
      <c r="J14" s="81">
        <v>0.66639999999999999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s="1" customFormat="1" ht="14">
      <c r="A15" s="22">
        <v>2013</v>
      </c>
      <c r="B15" s="23">
        <v>0.6</v>
      </c>
      <c r="C15" s="24">
        <v>0.878</v>
      </c>
      <c r="D15" s="25">
        <f t="shared" ref="D15:D20" si="0">(C15-C14)/C14</f>
        <v>2.2714036109493258E-2</v>
      </c>
      <c r="E15" s="23">
        <v>0.6</v>
      </c>
      <c r="F15" s="24">
        <v>0.86899999999999999</v>
      </c>
      <c r="G15" s="25">
        <f t="shared" ref="G15:G20" si="1">(F15-F14)/F14</f>
        <v>1.9833352892852985E-2</v>
      </c>
      <c r="H15" s="101" t="s">
        <v>14</v>
      </c>
      <c r="I15" s="81">
        <v>0.70809999999999995</v>
      </c>
      <c r="J15" s="81">
        <v>0.67410000000000003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s="1" customFormat="1" ht="14">
      <c r="A16" s="96">
        <v>2015</v>
      </c>
      <c r="B16" s="23">
        <v>0.6</v>
      </c>
      <c r="C16" s="24">
        <v>0.84619999999999995</v>
      </c>
      <c r="D16" s="25">
        <f t="shared" si="0"/>
        <v>-3.6218678815489805E-2</v>
      </c>
      <c r="E16" s="23">
        <v>0.6</v>
      </c>
      <c r="F16" s="24">
        <v>0.8377</v>
      </c>
      <c r="G16" s="25">
        <f t="shared" si="1"/>
        <v>-3.6018411967779052E-2</v>
      </c>
      <c r="H16" s="101" t="s">
        <v>14</v>
      </c>
      <c r="I16" s="81">
        <v>0.70830000000000004</v>
      </c>
      <c r="J16" s="81">
        <v>0.66800000000000004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7" s="31" customFormat="1" ht="14">
      <c r="A17" s="96">
        <v>2016</v>
      </c>
      <c r="B17" s="23">
        <v>0.6</v>
      </c>
      <c r="C17" s="24">
        <v>0.86660000000000004</v>
      </c>
      <c r="D17" s="25">
        <f t="shared" si="0"/>
        <v>2.410777593949431E-2</v>
      </c>
      <c r="E17" s="23">
        <v>0.6</v>
      </c>
      <c r="F17" s="24">
        <v>0.85460000000000003</v>
      </c>
      <c r="G17" s="25">
        <f t="shared" si="1"/>
        <v>2.0174286737495554E-2</v>
      </c>
      <c r="H17" s="101" t="s">
        <v>14</v>
      </c>
      <c r="I17" s="81">
        <v>0.71579999999999999</v>
      </c>
      <c r="J17" s="81">
        <v>0.67889999999999995</v>
      </c>
      <c r="K17" s="21"/>
      <c r="L17" s="21"/>
      <c r="M17" s="21"/>
      <c r="N17" s="21"/>
      <c r="O17" s="21"/>
      <c r="P17" s="21"/>
      <c r="Q17" s="21"/>
      <c r="R17" s="21"/>
      <c r="S17" s="30"/>
      <c r="T17" s="21"/>
      <c r="U17" s="21"/>
      <c r="V17" s="21"/>
      <c r="W17" s="30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</row>
    <row r="18" spans="1:47" s="1" customFormat="1" ht="14">
      <c r="A18" s="96">
        <v>2017</v>
      </c>
      <c r="B18" s="23">
        <v>0.6</v>
      </c>
      <c r="C18" s="24">
        <v>0.8</v>
      </c>
      <c r="D18" s="25">
        <f t="shared" si="0"/>
        <v>-7.6852065543503337E-2</v>
      </c>
      <c r="E18" s="23">
        <v>0.6</v>
      </c>
      <c r="F18" s="24">
        <v>0.68799999999999994</v>
      </c>
      <c r="G18" s="25">
        <f t="shared" si="1"/>
        <v>-0.19494500351041433</v>
      </c>
      <c r="H18" s="101" t="s">
        <v>14</v>
      </c>
      <c r="I18" s="81">
        <v>0.75170000000000003</v>
      </c>
      <c r="J18" s="81">
        <v>0.71889999999999998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7" ht="14">
      <c r="A19" s="96">
        <v>2018</v>
      </c>
      <c r="B19" s="71">
        <v>0.6</v>
      </c>
      <c r="C19" s="72">
        <v>0.8397</v>
      </c>
      <c r="D19" s="73">
        <f t="shared" si="0"/>
        <v>4.9624999999999947E-2</v>
      </c>
      <c r="E19" s="71">
        <v>0.6</v>
      </c>
      <c r="F19" s="72">
        <v>0.73119999999999996</v>
      </c>
      <c r="G19" s="73">
        <f t="shared" si="1"/>
        <v>6.2790697674418638E-2</v>
      </c>
      <c r="H19" s="101" t="s">
        <v>14</v>
      </c>
      <c r="I19" s="81">
        <v>0.75929999999999997</v>
      </c>
      <c r="J19" s="81">
        <v>0.71540000000000004</v>
      </c>
      <c r="T19" s="36"/>
      <c r="U19" s="37"/>
      <c r="X19" s="36"/>
      <c r="Y19" s="37"/>
    </row>
    <row r="20" spans="1:47" s="88" customFormat="1" ht="14">
      <c r="A20" s="96">
        <v>2019</v>
      </c>
      <c r="B20" s="71">
        <v>0.6</v>
      </c>
      <c r="C20" s="72">
        <v>0.82299999999999995</v>
      </c>
      <c r="D20" s="73">
        <f t="shared" si="0"/>
        <v>-1.9888055257830235E-2</v>
      </c>
      <c r="E20" s="71">
        <v>0.6</v>
      </c>
      <c r="F20" s="72">
        <v>0.64539999999999997</v>
      </c>
      <c r="G20" s="73">
        <f t="shared" si="1"/>
        <v>-0.1173413566739606</v>
      </c>
      <c r="H20" s="101" t="s">
        <v>14</v>
      </c>
      <c r="I20" s="81">
        <v>0.73650000000000004</v>
      </c>
      <c r="J20" s="81">
        <v>0.69230000000000003</v>
      </c>
      <c r="K20" s="37"/>
      <c r="L20" s="37"/>
      <c r="M20" s="37"/>
      <c r="N20" s="37"/>
      <c r="O20" s="37"/>
      <c r="P20" s="37"/>
      <c r="Q20" s="37"/>
      <c r="R20" s="37"/>
      <c r="S20" s="37"/>
      <c r="T20" s="36"/>
      <c r="U20" s="37"/>
      <c r="V20" s="37"/>
      <c r="W20" s="37"/>
      <c r="X20" s="36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</row>
    <row r="21" spans="1:47" s="88" customFormat="1" ht="14">
      <c r="A21" s="96">
        <v>2020</v>
      </c>
      <c r="B21" s="71">
        <v>0.6</v>
      </c>
      <c r="C21" s="72">
        <v>0.8841</v>
      </c>
      <c r="D21" s="73">
        <f>(C21-C20)/C20</f>
        <v>7.4240583232077814E-2</v>
      </c>
      <c r="E21" s="71">
        <v>0.6</v>
      </c>
      <c r="F21" s="72">
        <v>0.87670000000000003</v>
      </c>
      <c r="G21" s="73">
        <f>(F21-F20)/F20</f>
        <v>0.35838239851255049</v>
      </c>
      <c r="H21" s="101" t="s">
        <v>14</v>
      </c>
      <c r="I21" s="81">
        <v>0.73740000000000006</v>
      </c>
      <c r="J21" s="81">
        <v>0.70799999999999996</v>
      </c>
      <c r="K21" s="37"/>
      <c r="L21" s="37"/>
      <c r="M21" s="37"/>
      <c r="N21" s="37"/>
      <c r="O21" s="37"/>
      <c r="P21" s="37"/>
      <c r="Q21" s="37"/>
      <c r="R21" s="37"/>
      <c r="S21" s="37"/>
      <c r="T21" s="36"/>
      <c r="U21" s="37"/>
      <c r="V21" s="37"/>
      <c r="W21" s="37"/>
      <c r="X21" s="36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</row>
    <row r="22" spans="1:47" s="88" customFormat="1" ht="14.5" thickBot="1">
      <c r="A22" s="96">
        <v>2021</v>
      </c>
      <c r="B22" s="130">
        <v>0.6</v>
      </c>
      <c r="C22" s="131">
        <v>0.85880000000000001</v>
      </c>
      <c r="D22" s="133">
        <f>(C22-C21)/C21</f>
        <v>-2.8616672322135491E-2</v>
      </c>
      <c r="E22" s="130">
        <v>0.6</v>
      </c>
      <c r="F22" s="131">
        <v>0.8538</v>
      </c>
      <c r="G22" s="133">
        <f>(F22-F21)/F21</f>
        <v>-2.6120679822060032E-2</v>
      </c>
      <c r="H22" s="101" t="s">
        <v>14</v>
      </c>
      <c r="I22" s="81">
        <v>0.48699999999999999</v>
      </c>
      <c r="J22" s="81">
        <v>0.46700000000000003</v>
      </c>
      <c r="K22" s="37"/>
      <c r="L22" s="37"/>
      <c r="M22" s="37"/>
      <c r="N22" s="37"/>
      <c r="O22" s="37"/>
      <c r="P22" s="37"/>
      <c r="Q22" s="37"/>
      <c r="R22" s="37"/>
      <c r="S22" s="37"/>
      <c r="T22" s="36"/>
      <c r="U22" s="37"/>
      <c r="V22" s="37"/>
      <c r="W22" s="37"/>
      <c r="X22" s="36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</row>
    <row r="23" spans="1:47" s="88" customFormat="1" ht="14.5" thickBot="1">
      <c r="A23" s="100">
        <v>2022</v>
      </c>
      <c r="B23" s="97">
        <v>0.6</v>
      </c>
      <c r="C23" s="98">
        <v>0.89400000000000002</v>
      </c>
      <c r="D23" s="99">
        <f>(C23-C22)/C22</f>
        <v>4.0987424312994888E-2</v>
      </c>
      <c r="E23" s="97">
        <v>0.6</v>
      </c>
      <c r="F23" s="98">
        <v>0.89070000000000005</v>
      </c>
      <c r="G23" s="99">
        <f>(F23-F22)/F22</f>
        <v>4.3218552354181358E-2</v>
      </c>
      <c r="H23" s="101" t="s">
        <v>14</v>
      </c>
      <c r="I23" s="82">
        <v>0.50949999999999995</v>
      </c>
      <c r="J23" s="82">
        <v>0.51470000000000005</v>
      </c>
      <c r="K23" s="37"/>
      <c r="L23" s="37"/>
      <c r="M23" s="37"/>
      <c r="N23" s="37"/>
      <c r="O23" s="37"/>
      <c r="P23" s="37"/>
      <c r="Q23" s="37"/>
      <c r="R23" s="37"/>
      <c r="S23" s="37"/>
      <c r="T23" s="36"/>
      <c r="U23" s="37"/>
      <c r="V23" s="37"/>
      <c r="W23" s="37"/>
      <c r="X23" s="36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</row>
    <row r="24" spans="1:47">
      <c r="T24" s="36"/>
      <c r="U24" s="37"/>
      <c r="X24" s="36"/>
      <c r="Y24" s="37"/>
    </row>
    <row r="25" spans="1:47">
      <c r="T25" s="36"/>
      <c r="U25" s="37"/>
      <c r="X25" s="36"/>
      <c r="Y25" s="37"/>
    </row>
    <row r="26" spans="1:47">
      <c r="T26" s="36"/>
      <c r="U26" s="37"/>
      <c r="X26" s="36"/>
      <c r="Y26" s="37"/>
    </row>
    <row r="27" spans="1:47">
      <c r="T27" s="36"/>
      <c r="U27" s="37"/>
      <c r="X27" s="36"/>
      <c r="Y27" s="37"/>
    </row>
    <row r="28" spans="1:47">
      <c r="T28" s="36"/>
      <c r="U28" s="37"/>
      <c r="X28" s="36"/>
      <c r="Y28" s="37"/>
    </row>
    <row r="29" spans="1:47">
      <c r="T29" s="36"/>
      <c r="U29" s="37"/>
      <c r="X29" s="36"/>
      <c r="Y29" s="37"/>
    </row>
    <row r="30" spans="1:47">
      <c r="T30" s="36"/>
      <c r="U30" s="37"/>
      <c r="X30" s="36"/>
      <c r="Y30" s="37"/>
    </row>
    <row r="31" spans="1:47">
      <c r="L31" s="37"/>
      <c r="M31" s="37"/>
    </row>
    <row r="33" spans="23:23">
      <c r="W33" s="38"/>
    </row>
    <row r="34" spans="23:23">
      <c r="W34" s="38"/>
    </row>
    <row r="35" spans="23:23">
      <c r="W35" s="38"/>
    </row>
    <row r="36" spans="23:23">
      <c r="W36" s="38"/>
    </row>
    <row r="37" spans="23:23">
      <c r="W37" s="38"/>
    </row>
    <row r="38" spans="23:23">
      <c r="W38" s="38"/>
    </row>
    <row r="55" spans="1:39" ht="12" customHeight="1"/>
    <row r="56" spans="1:39" ht="19" customHeight="1">
      <c r="A56" s="116" t="s">
        <v>15</v>
      </c>
      <c r="B56" s="116"/>
      <c r="C56" s="116"/>
      <c r="D56" s="116"/>
      <c r="E56" s="116"/>
      <c r="F56" s="116"/>
      <c r="G56" s="116"/>
      <c r="H56" s="115"/>
      <c r="I56" s="115"/>
    </row>
    <row r="57" spans="1:39" ht="12" thickBot="1"/>
    <row r="58" spans="1:39" s="7" customFormat="1" ht="14.15" customHeight="1" thickBot="1">
      <c r="B58" s="118">
        <v>2018</v>
      </c>
      <c r="C58" s="119"/>
      <c r="D58" s="118">
        <v>2019</v>
      </c>
      <c r="E58" s="119"/>
      <c r="F58" s="118">
        <v>2020</v>
      </c>
      <c r="G58" s="119"/>
      <c r="H58" s="118">
        <v>2021</v>
      </c>
      <c r="I58" s="119"/>
      <c r="J58" s="118">
        <v>2022</v>
      </c>
      <c r="K58" s="11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</row>
    <row r="59" spans="1:39" s="7" customFormat="1" ht="13.5" thickBot="1">
      <c r="A59" s="78" t="s">
        <v>16</v>
      </c>
      <c r="B59" s="40" t="s">
        <v>17</v>
      </c>
      <c r="C59" s="18" t="s">
        <v>18</v>
      </c>
      <c r="D59" s="40" t="s">
        <v>17</v>
      </c>
      <c r="E59" s="18" t="s">
        <v>18</v>
      </c>
      <c r="F59" s="40" t="s">
        <v>17</v>
      </c>
      <c r="G59" s="18" t="s">
        <v>18</v>
      </c>
      <c r="H59" s="40" t="s">
        <v>17</v>
      </c>
      <c r="I59" s="18" t="s">
        <v>18</v>
      </c>
      <c r="J59" s="40" t="s">
        <v>17</v>
      </c>
      <c r="K59" s="18" t="s">
        <v>18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</row>
    <row r="60" spans="1:39" s="7" customFormat="1" ht="13">
      <c r="A60" s="44" t="s">
        <v>19</v>
      </c>
      <c r="B60" s="41">
        <v>1364.86</v>
      </c>
      <c r="C60" s="42">
        <f>B60/B70</f>
        <v>0.82270042194092818</v>
      </c>
      <c r="D60" s="41">
        <v>1113.58</v>
      </c>
      <c r="E60" s="42">
        <f>D60/D70</f>
        <v>0.82304508499630447</v>
      </c>
      <c r="F60" s="41">
        <v>1299.7</v>
      </c>
      <c r="G60" s="42">
        <f>F60/F70</f>
        <v>0.88414965986394556</v>
      </c>
      <c r="H60" s="41">
        <v>1055.46</v>
      </c>
      <c r="I60" s="42">
        <f>H60/H70</f>
        <v>0.85879576891781939</v>
      </c>
      <c r="J60" s="41">
        <v>1120.6400000000001</v>
      </c>
      <c r="K60" s="42">
        <f>J60/J70</f>
        <v>0.89400877542879942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</row>
    <row r="61" spans="1:39" s="7" customFormat="1" ht="13">
      <c r="A61" s="44" t="s">
        <v>25</v>
      </c>
      <c r="B61" s="45">
        <v>61.139999999999986</v>
      </c>
      <c r="C61" s="46">
        <f>B61/B70</f>
        <v>3.6853526220614823E-2</v>
      </c>
      <c r="D61" s="45">
        <v>56.42</v>
      </c>
      <c r="E61" s="46">
        <f>D61/D70</f>
        <v>4.1699926090169995E-2</v>
      </c>
      <c r="F61" s="45">
        <v>71.299999999999983</v>
      </c>
      <c r="G61" s="46">
        <f>F61/F70</f>
        <v>4.8503401360544207E-2</v>
      </c>
      <c r="H61" s="45">
        <v>86.54000000000002</v>
      </c>
      <c r="I61" s="46">
        <f>H61/H70</f>
        <v>7.0414971521562258E-2</v>
      </c>
      <c r="J61" s="45">
        <v>79.36</v>
      </c>
      <c r="K61" s="46">
        <f>J61/J70</f>
        <v>6.3310729956122858E-2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</row>
    <row r="62" spans="1:39" s="7" customFormat="1" ht="13">
      <c r="A62" s="44" t="s">
        <v>22</v>
      </c>
      <c r="B62" s="45">
        <v>54</v>
      </c>
      <c r="C62" s="46">
        <f>B62/B70</f>
        <v>3.25497287522604E-2</v>
      </c>
      <c r="D62" s="45">
        <v>42</v>
      </c>
      <c r="E62" s="46">
        <f>D62/D70</f>
        <v>3.1042128603104215E-2</v>
      </c>
      <c r="F62" s="45">
        <v>26</v>
      </c>
      <c r="G62" s="46">
        <f>F62/F70</f>
        <v>1.7687074829931974E-2</v>
      </c>
      <c r="H62" s="45">
        <v>14</v>
      </c>
      <c r="I62" s="46">
        <f>H62/H70</f>
        <v>1.1391375101708706E-2</v>
      </c>
      <c r="J62" s="45">
        <v>12</v>
      </c>
      <c r="K62" s="46">
        <f>J62/J70</f>
        <v>9.5731950538492216E-3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</row>
    <row r="63" spans="1:39" s="7" customFormat="1" ht="13">
      <c r="A63" s="44" t="s">
        <v>20</v>
      </c>
      <c r="B63" s="45">
        <v>41</v>
      </c>
      <c r="C63" s="46">
        <f>B63/B70</f>
        <v>2.4713682941531041E-2</v>
      </c>
      <c r="D63" s="45">
        <v>33</v>
      </c>
      <c r="E63" s="46">
        <f>D63/D70</f>
        <v>2.4390243902439025E-2</v>
      </c>
      <c r="F63" s="45">
        <v>7</v>
      </c>
      <c r="G63" s="46">
        <f>F63/F70</f>
        <v>4.7619047619047623E-3</v>
      </c>
      <c r="H63" s="45">
        <v>2</v>
      </c>
      <c r="I63" s="46">
        <f>H63/H70</f>
        <v>1.6273393002441008E-3</v>
      </c>
      <c r="J63" s="45">
        <v>0</v>
      </c>
      <c r="K63" s="46">
        <f>J63/J70</f>
        <v>0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</row>
    <row r="64" spans="1:39" s="7" customFormat="1" ht="13">
      <c r="A64" s="44" t="s">
        <v>21</v>
      </c>
      <c r="B64" s="45">
        <v>58</v>
      </c>
      <c r="C64" s="46">
        <f>B64/B70</f>
        <v>3.4960819770946353E-2</v>
      </c>
      <c r="D64" s="45">
        <v>28</v>
      </c>
      <c r="E64" s="46">
        <f>D64/D70</f>
        <v>2.0694752402069475E-2</v>
      </c>
      <c r="F64" s="45">
        <v>28</v>
      </c>
      <c r="G64" s="46">
        <f>F64/F70</f>
        <v>1.9047619047619049E-2</v>
      </c>
      <c r="H64" s="45">
        <v>46</v>
      </c>
      <c r="I64" s="46">
        <f>H64/H70</f>
        <v>3.7428803905614323E-2</v>
      </c>
      <c r="J64" s="45">
        <v>19</v>
      </c>
      <c r="K64" s="46">
        <f>J64/J70</f>
        <v>1.5157558835261268E-2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</row>
    <row r="65" spans="1:47" s="7" customFormat="1" ht="12.75" customHeight="1">
      <c r="A65" s="47" t="s">
        <v>26</v>
      </c>
      <c r="B65" s="45"/>
      <c r="C65" s="46">
        <f>B65/B70</f>
        <v>0</v>
      </c>
      <c r="D65" s="45">
        <v>14</v>
      </c>
      <c r="E65" s="46">
        <f>D65/D70</f>
        <v>1.0347376201034738E-2</v>
      </c>
      <c r="F65" s="45">
        <v>14</v>
      </c>
      <c r="G65" s="46">
        <f>F65/F70</f>
        <v>9.5238095238095247E-3</v>
      </c>
      <c r="H65" s="45">
        <v>10</v>
      </c>
      <c r="I65" s="46">
        <f>H65/H70</f>
        <v>8.1366965012205049E-3</v>
      </c>
      <c r="J65" s="45">
        <v>17.5</v>
      </c>
      <c r="K65" s="46">
        <f>J65/J70</f>
        <v>1.3960909453530115E-2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</row>
    <row r="66" spans="1:47" ht="13">
      <c r="A66" s="44" t="s">
        <v>34</v>
      </c>
      <c r="B66" s="45">
        <v>15</v>
      </c>
      <c r="C66" s="46">
        <f>B66/B70</f>
        <v>9.0415913200723331E-3</v>
      </c>
      <c r="D66" s="45">
        <v>28</v>
      </c>
      <c r="E66" s="46">
        <f>D66/D70</f>
        <v>2.0694752402069475E-2</v>
      </c>
      <c r="F66" s="45">
        <v>10</v>
      </c>
      <c r="G66" s="46">
        <f>F66/F70</f>
        <v>6.8027210884353739E-3</v>
      </c>
      <c r="H66" s="45">
        <v>1</v>
      </c>
      <c r="I66" s="46">
        <f>H66/H70</f>
        <v>8.1366965012205042E-4</v>
      </c>
      <c r="J66" s="45">
        <v>0</v>
      </c>
      <c r="K66" s="46">
        <f>J66/J70</f>
        <v>0</v>
      </c>
      <c r="AN66" s="4"/>
      <c r="AO66" s="4"/>
      <c r="AP66" s="4"/>
      <c r="AQ66" s="4"/>
      <c r="AR66" s="4"/>
      <c r="AS66" s="4"/>
      <c r="AT66" s="4"/>
      <c r="AU66" s="4"/>
    </row>
    <row r="67" spans="1:47" s="7" customFormat="1" ht="13">
      <c r="A67" s="44" t="s">
        <v>32</v>
      </c>
      <c r="B67" s="45">
        <v>14</v>
      </c>
      <c r="C67" s="46">
        <f>B67/B70</f>
        <v>8.4388185654008432E-3</v>
      </c>
      <c r="D67" s="45">
        <v>17</v>
      </c>
      <c r="E67" s="46">
        <f>D67/D70</f>
        <v>1.2564671101256468E-2</v>
      </c>
      <c r="F67" s="45">
        <v>0</v>
      </c>
      <c r="G67" s="46">
        <f>F67/F70</f>
        <v>0</v>
      </c>
      <c r="H67" s="45">
        <v>4</v>
      </c>
      <c r="I67" s="46">
        <f>H67/H70</f>
        <v>3.2546786004882017E-3</v>
      </c>
      <c r="J67" s="45">
        <v>2</v>
      </c>
      <c r="K67" s="46">
        <f>J67/J70</f>
        <v>1.5955325089748703E-3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</row>
    <row r="68" spans="1:47" s="7" customFormat="1" ht="13">
      <c r="A68" s="44" t="s">
        <v>24</v>
      </c>
      <c r="B68" s="45">
        <v>27</v>
      </c>
      <c r="C68" s="46">
        <f>B68/B70</f>
        <v>1.62748643761302E-2</v>
      </c>
      <c r="D68" s="45">
        <v>6</v>
      </c>
      <c r="E68" s="46">
        <f>D68/D70</f>
        <v>4.434589800443459E-3</v>
      </c>
      <c r="F68" s="45">
        <v>7</v>
      </c>
      <c r="G68" s="46">
        <f>F68/F70</f>
        <v>4.7619047619047623E-3</v>
      </c>
      <c r="H68" s="45">
        <v>1</v>
      </c>
      <c r="I68" s="46">
        <f>H68/H70</f>
        <v>8.1366965012205042E-4</v>
      </c>
      <c r="J68" s="45">
        <v>0</v>
      </c>
      <c r="K68" s="46">
        <f>J68/J70</f>
        <v>0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</row>
    <row r="69" spans="1:47" s="7" customFormat="1" ht="13">
      <c r="A69" s="44" t="s">
        <v>23</v>
      </c>
      <c r="B69" s="45">
        <v>24</v>
      </c>
      <c r="C69" s="46">
        <f>B69/B70</f>
        <v>1.4466546112115732E-2</v>
      </c>
      <c r="D69" s="45">
        <v>15</v>
      </c>
      <c r="E69" s="46">
        <f>D69/D70</f>
        <v>1.1086474501108648E-2</v>
      </c>
      <c r="F69" s="45">
        <v>7</v>
      </c>
      <c r="G69" s="46">
        <f>F69/F70</f>
        <v>4.7619047619047623E-3</v>
      </c>
      <c r="H69" s="45">
        <v>9</v>
      </c>
      <c r="I69" s="46">
        <f>H69/H70</f>
        <v>7.3230268510984537E-3</v>
      </c>
      <c r="J69" s="45">
        <v>3</v>
      </c>
      <c r="K69" s="46">
        <f>J69/J70</f>
        <v>2.3932987634623054E-3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</row>
    <row r="70" spans="1:47" s="7" customFormat="1" ht="13.5" thickBot="1">
      <c r="A70" s="44" t="s">
        <v>27</v>
      </c>
      <c r="B70" s="79">
        <f t="shared" ref="B70:E70" si="2">SUM(B60:B69)</f>
        <v>1659</v>
      </c>
      <c r="C70" s="80">
        <f t="shared" si="2"/>
        <v>0.99999999999999989</v>
      </c>
      <c r="D70" s="79">
        <f t="shared" si="2"/>
        <v>1353</v>
      </c>
      <c r="E70" s="80">
        <f t="shared" si="2"/>
        <v>1</v>
      </c>
      <c r="F70" s="79">
        <f>SUM(F60:F69)</f>
        <v>1470</v>
      </c>
      <c r="G70" s="80">
        <f>SUM(G60:G69)</f>
        <v>0.99999999999999989</v>
      </c>
      <c r="H70" s="79">
        <f>SUM(H60:H69)</f>
        <v>1229</v>
      </c>
      <c r="I70" s="80">
        <f>SUM(I60:I69)</f>
        <v>1.0000000000000002</v>
      </c>
      <c r="J70" s="79">
        <f>SUM(J60:J69)</f>
        <v>1253.5</v>
      </c>
      <c r="K70" s="80">
        <f>SUM(K60:K69)</f>
        <v>1</v>
      </c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</row>
    <row r="71" spans="1:47" s="7" customFormat="1" ht="13">
      <c r="A71" s="48"/>
      <c r="B71" s="49"/>
      <c r="C71" s="50"/>
      <c r="D71" s="51"/>
      <c r="E71" s="43"/>
      <c r="F71" s="51"/>
      <c r="G71" s="43"/>
      <c r="H71" s="43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</row>
    <row r="72" spans="1:47" s="7" customFormat="1" ht="13">
      <c r="A72" s="48"/>
      <c r="B72" s="49"/>
      <c r="C72" s="50"/>
      <c r="D72" s="51"/>
      <c r="E72" s="43"/>
      <c r="F72" s="51"/>
      <c r="G72" s="43"/>
      <c r="H72" s="43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</row>
    <row r="73" spans="1:47" s="7" customFormat="1" ht="13">
      <c r="A73" s="48"/>
      <c r="B73" s="49"/>
      <c r="C73" s="50"/>
      <c r="D73" s="51"/>
      <c r="E73" s="43"/>
      <c r="F73" s="51"/>
      <c r="G73" s="43"/>
      <c r="H73" s="43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</row>
    <row r="74" spans="1:47" s="7" customFormat="1" ht="13">
      <c r="A74" s="48"/>
      <c r="B74" s="49"/>
      <c r="C74" s="50"/>
      <c r="D74" s="51"/>
      <c r="E74" s="43"/>
      <c r="F74" s="51"/>
      <c r="G74" s="43"/>
      <c r="H74" s="43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</row>
    <row r="75" spans="1:47" s="7" customFormat="1" ht="13">
      <c r="A75" s="48"/>
      <c r="B75" s="49"/>
      <c r="C75" s="50"/>
      <c r="D75" s="51"/>
      <c r="E75" s="43"/>
      <c r="F75" s="51"/>
      <c r="G75" s="43"/>
      <c r="H75" s="43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</row>
    <row r="76" spans="1:47" s="7" customFormat="1" ht="13">
      <c r="A76" s="48"/>
      <c r="B76" s="49"/>
      <c r="C76" s="50"/>
      <c r="D76" s="51"/>
      <c r="E76" s="43"/>
      <c r="F76" s="51"/>
      <c r="G76" s="43"/>
      <c r="H76" s="43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</row>
    <row r="90" spans="1:43" ht="7.5" customHeight="1"/>
    <row r="91" spans="1:43" ht="41.15" customHeight="1">
      <c r="A91" s="52"/>
      <c r="B91" s="110" t="s">
        <v>35</v>
      </c>
      <c r="C91" s="110"/>
      <c r="D91" s="110"/>
      <c r="E91" s="110"/>
      <c r="F91" s="110"/>
      <c r="G91" s="52"/>
      <c r="H91" s="53"/>
      <c r="I91" s="53"/>
    </row>
    <row r="92" spans="1:43" ht="12" thickBot="1"/>
    <row r="93" spans="1:43" s="7" customFormat="1" ht="13.5" thickBot="1">
      <c r="D93" s="54">
        <v>2018</v>
      </c>
      <c r="E93" s="54">
        <v>2019</v>
      </c>
      <c r="F93" s="54">
        <v>2020</v>
      </c>
      <c r="G93" s="54">
        <v>2021</v>
      </c>
      <c r="H93" s="54">
        <v>2022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</row>
    <row r="94" spans="1:43" s="7" customFormat="1" ht="13">
      <c r="B94" s="44" t="s">
        <v>25</v>
      </c>
      <c r="C94" s="55"/>
      <c r="D94" s="56">
        <v>60</v>
      </c>
      <c r="E94" s="56">
        <v>42</v>
      </c>
      <c r="F94" s="56">
        <v>43</v>
      </c>
      <c r="G94" s="56">
        <v>59</v>
      </c>
      <c r="H94" s="56">
        <v>45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</row>
    <row r="95" spans="1:43" s="7" customFormat="1" ht="13">
      <c r="B95" s="44" t="s">
        <v>22</v>
      </c>
      <c r="C95" s="57"/>
      <c r="D95" s="56">
        <v>18</v>
      </c>
      <c r="E95" s="56">
        <v>14</v>
      </c>
      <c r="F95" s="56">
        <v>10</v>
      </c>
      <c r="G95" s="56">
        <v>19</v>
      </c>
      <c r="H95" s="56">
        <v>10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</row>
    <row r="96" spans="1:43" s="7" customFormat="1" ht="13">
      <c r="B96" s="44" t="s">
        <v>45</v>
      </c>
      <c r="C96" s="57"/>
      <c r="D96" s="56">
        <v>35</v>
      </c>
      <c r="E96" s="56">
        <v>22</v>
      </c>
      <c r="F96" s="56">
        <v>25</v>
      </c>
      <c r="G96" s="56">
        <v>20</v>
      </c>
      <c r="H96" s="56">
        <v>15</v>
      </c>
      <c r="I96" s="58"/>
      <c r="J96" s="58"/>
      <c r="K96" s="58"/>
      <c r="L96" s="58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</row>
    <row r="97" spans="2:63" s="7" customFormat="1" ht="13">
      <c r="B97" s="44" t="s">
        <v>21</v>
      </c>
      <c r="C97" s="57"/>
      <c r="D97" s="56">
        <v>81</v>
      </c>
      <c r="E97" s="56">
        <v>51</v>
      </c>
      <c r="F97" s="56">
        <v>55</v>
      </c>
      <c r="G97" s="56">
        <v>54</v>
      </c>
      <c r="H97" s="56">
        <v>33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</row>
    <row r="98" spans="2:63" s="7" customFormat="1" ht="12.75" customHeight="1">
      <c r="B98" s="47" t="s">
        <v>26</v>
      </c>
      <c r="C98" s="57"/>
      <c r="D98" s="56">
        <v>99</v>
      </c>
      <c r="E98" s="56">
        <v>72</v>
      </c>
      <c r="F98" s="56">
        <v>99</v>
      </c>
      <c r="G98" s="56">
        <v>63</v>
      </c>
      <c r="H98" s="56">
        <v>53</v>
      </c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</row>
    <row r="99" spans="2:63" s="7" customFormat="1" ht="12.75" customHeight="1">
      <c r="B99" s="44" t="s">
        <v>32</v>
      </c>
      <c r="C99" s="57"/>
      <c r="D99" s="56">
        <v>60</v>
      </c>
      <c r="E99" s="56">
        <v>39</v>
      </c>
      <c r="F99" s="56">
        <v>36</v>
      </c>
      <c r="G99" s="56">
        <v>46</v>
      </c>
      <c r="H99" s="56">
        <v>46</v>
      </c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</row>
    <row r="100" spans="2:63" s="7" customFormat="1" ht="15" customHeight="1">
      <c r="B100" s="44" t="s">
        <v>24</v>
      </c>
      <c r="C100" s="57"/>
      <c r="D100" s="56">
        <v>41</v>
      </c>
      <c r="E100" s="56">
        <v>32</v>
      </c>
      <c r="F100" s="56">
        <v>33</v>
      </c>
      <c r="G100" s="56">
        <v>32</v>
      </c>
      <c r="H100" s="56">
        <v>27</v>
      </c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</row>
    <row r="101" spans="2:63" s="7" customFormat="1" ht="15" customHeight="1" thickBot="1">
      <c r="B101" s="44" t="s">
        <v>23</v>
      </c>
      <c r="C101" s="59"/>
      <c r="D101" s="60">
        <v>9</v>
      </c>
      <c r="E101" s="60">
        <v>10</v>
      </c>
      <c r="F101" s="60">
        <v>7</v>
      </c>
      <c r="G101" s="60">
        <v>15</v>
      </c>
      <c r="H101" s="60">
        <v>10</v>
      </c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</row>
    <row r="102" spans="2:63" s="7" customFormat="1" ht="13">
      <c r="B102" s="4"/>
      <c r="C102" s="4"/>
      <c r="D102" s="4"/>
      <c r="E102" s="4"/>
      <c r="F102" s="4"/>
      <c r="G102" s="4"/>
      <c r="H102" s="4"/>
      <c r="I102" s="4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</row>
    <row r="104" spans="2:63" ht="17.5">
      <c r="B104" s="110" t="s">
        <v>36</v>
      </c>
      <c r="C104" s="110"/>
      <c r="D104" s="110"/>
      <c r="E104" s="110"/>
      <c r="F104" s="110"/>
    </row>
    <row r="105" spans="2:63" ht="18.75" customHeight="1"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 ht="13">
      <c r="C106" s="61">
        <v>22.29</v>
      </c>
      <c r="D106" s="48" t="s">
        <v>37</v>
      </c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 ht="13">
      <c r="C107" s="62">
        <v>26.31</v>
      </c>
      <c r="D107" s="48" t="s">
        <v>38</v>
      </c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2:63"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</sheetData>
  <mergeCells count="15">
    <mergeCell ref="A2:I2"/>
    <mergeCell ref="A3:I3"/>
    <mergeCell ref="A10:I10"/>
    <mergeCell ref="A56:I56"/>
    <mergeCell ref="B12:D12"/>
    <mergeCell ref="E12:G12"/>
    <mergeCell ref="A11:G11"/>
    <mergeCell ref="B91:F91"/>
    <mergeCell ref="I12:J12"/>
    <mergeCell ref="B104:F104"/>
    <mergeCell ref="B58:C58"/>
    <mergeCell ref="D58:E58"/>
    <mergeCell ref="F58:G58"/>
    <mergeCell ref="H58:I58"/>
    <mergeCell ref="J58:K58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4" max="8" man="1"/>
  </rowBreaks>
  <colBreaks count="1" manualBreakCount="1">
    <brk id="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K109"/>
  <sheetViews>
    <sheetView showGridLines="0" zoomScaleNormal="100" zoomScaleSheetLayoutView="100" workbookViewId="0">
      <selection activeCell="K100" sqref="K100"/>
    </sheetView>
  </sheetViews>
  <sheetFormatPr defaultColWidth="11.3984375" defaultRowHeight="11.5"/>
  <cols>
    <col min="1" max="1" width="13.3984375" style="4" customWidth="1"/>
    <col min="2" max="2" width="11.69921875" style="4" customWidth="1"/>
    <col min="3" max="7" width="11.3984375" style="4" customWidth="1"/>
    <col min="8" max="8" width="10.69921875" style="4" customWidth="1"/>
    <col min="9" max="9" width="11.3984375" style="4" customWidth="1"/>
    <col min="10" max="11" width="11.3984375" style="5" customWidth="1"/>
    <col min="12" max="48" width="5.09765625" style="5" customWidth="1"/>
    <col min="49" max="56" width="11.3984375" style="5" customWidth="1"/>
    <col min="57" max="16384" width="11.3984375" style="4"/>
  </cols>
  <sheetData>
    <row r="1" spans="1:55" ht="15" customHeight="1"/>
    <row r="2" spans="1:55" ht="22.5">
      <c r="A2" s="111" t="s">
        <v>33</v>
      </c>
      <c r="B2" s="111"/>
      <c r="C2" s="111"/>
      <c r="D2" s="111"/>
      <c r="E2" s="111"/>
      <c r="F2" s="111"/>
      <c r="G2" s="111"/>
      <c r="H2" s="112"/>
      <c r="I2" s="112"/>
      <c r="J2" s="6"/>
    </row>
    <row r="3" spans="1:55" ht="15.75" customHeight="1">
      <c r="A3" s="113" t="s">
        <v>0</v>
      </c>
      <c r="B3" s="113"/>
      <c r="C3" s="113"/>
      <c r="D3" s="113"/>
      <c r="E3" s="113"/>
      <c r="F3" s="113"/>
      <c r="G3" s="113"/>
      <c r="H3" s="112"/>
      <c r="I3" s="112"/>
      <c r="J3" s="6"/>
    </row>
    <row r="4" spans="1:55" ht="6.75" customHeight="1">
      <c r="F4" s="7"/>
    </row>
    <row r="5" spans="1:55" ht="13.5" thickBot="1">
      <c r="F5" s="7"/>
    </row>
    <row r="6" spans="1:55" s="1" customFormat="1" ht="14.5" thickBot="1">
      <c r="A6" s="8" t="s">
        <v>1</v>
      </c>
      <c r="B6" s="9">
        <v>2012</v>
      </c>
      <c r="C6" s="9">
        <v>2013</v>
      </c>
      <c r="D6" s="9" t="s">
        <v>40</v>
      </c>
      <c r="E6" s="9">
        <v>2016</v>
      </c>
      <c r="F6" s="9">
        <v>2017</v>
      </c>
      <c r="G6" s="9">
        <v>2018</v>
      </c>
      <c r="H6" s="9">
        <v>2019</v>
      </c>
      <c r="I6" s="9">
        <v>2020</v>
      </c>
      <c r="J6" s="9">
        <v>2021</v>
      </c>
      <c r="K6" s="8">
        <v>2022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5" s="1" customFormat="1" ht="14">
      <c r="A7" s="10" t="s">
        <v>2</v>
      </c>
      <c r="B7" s="11">
        <v>0.79</v>
      </c>
      <c r="C7" s="11">
        <v>0.99</v>
      </c>
      <c r="D7" s="11">
        <v>0.85</v>
      </c>
      <c r="E7" s="11">
        <v>1</v>
      </c>
      <c r="F7" s="11">
        <v>0.84699999999999998</v>
      </c>
      <c r="G7" s="11">
        <v>0.93</v>
      </c>
      <c r="H7" s="11">
        <v>0.90839999999999999</v>
      </c>
      <c r="I7" s="11">
        <v>0.81879999999999997</v>
      </c>
      <c r="J7" s="11">
        <v>0.81879999999999997</v>
      </c>
      <c r="K7" s="12">
        <v>0.83330000000000004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5" ht="15" customHeight="1">
      <c r="B8" s="3"/>
      <c r="D8" s="3" t="s">
        <v>39</v>
      </c>
    </row>
    <row r="9" spans="1:55" ht="15" customHeight="1"/>
    <row r="10" spans="1:55" ht="17.5">
      <c r="A10" s="114" t="s">
        <v>3</v>
      </c>
      <c r="B10" s="114"/>
      <c r="C10" s="114"/>
      <c r="D10" s="114"/>
      <c r="E10" s="114"/>
      <c r="F10" s="114"/>
      <c r="G10" s="114"/>
      <c r="H10" s="115"/>
      <c r="I10" s="115"/>
    </row>
    <row r="11" spans="1:55" ht="12" customHeight="1" thickBot="1">
      <c r="A11" s="117"/>
      <c r="B11" s="117"/>
      <c r="C11" s="117"/>
      <c r="D11" s="117"/>
      <c r="E11" s="117"/>
      <c r="F11" s="117"/>
      <c r="G11" s="117"/>
      <c r="H11" s="13"/>
    </row>
    <row r="12" spans="1:55" s="1" customFormat="1" ht="14.5" thickBot="1">
      <c r="B12" s="121" t="s">
        <v>4</v>
      </c>
      <c r="C12" s="122"/>
      <c r="D12" s="123"/>
      <c r="E12" s="121" t="s">
        <v>5</v>
      </c>
      <c r="F12" s="124"/>
      <c r="G12" s="125"/>
      <c r="H12" s="14" t="s">
        <v>6</v>
      </c>
      <c r="I12" s="120" t="s">
        <v>7</v>
      </c>
      <c r="J12" s="11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1" customFormat="1" ht="14.5" thickBot="1">
      <c r="A13" s="15"/>
      <c r="B13" s="67" t="s">
        <v>8</v>
      </c>
      <c r="C13" s="68" t="s">
        <v>9</v>
      </c>
      <c r="D13" s="69" t="s">
        <v>10</v>
      </c>
      <c r="E13" s="70" t="s">
        <v>8</v>
      </c>
      <c r="F13" s="68" t="s">
        <v>9</v>
      </c>
      <c r="G13" s="69" t="s">
        <v>10</v>
      </c>
      <c r="H13" s="20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1" customFormat="1" ht="14">
      <c r="A14" s="22">
        <v>2012</v>
      </c>
      <c r="B14" s="71">
        <v>0.6</v>
      </c>
      <c r="C14" s="72">
        <v>0.78090000000000004</v>
      </c>
      <c r="D14" s="73">
        <v>-4.7E-2</v>
      </c>
      <c r="E14" s="71">
        <v>0.6</v>
      </c>
      <c r="F14" s="72">
        <v>0.75729999999999997</v>
      </c>
      <c r="G14" s="73">
        <v>-9.5000000000000001E-2</v>
      </c>
      <c r="H14" s="101" t="s">
        <v>14</v>
      </c>
      <c r="I14" s="81">
        <v>0.69389999999999996</v>
      </c>
      <c r="J14" s="81">
        <v>0.66639999999999999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1" customFormat="1" ht="14">
      <c r="A15" s="22">
        <v>2013</v>
      </c>
      <c r="B15" s="71">
        <v>0.6</v>
      </c>
      <c r="C15" s="72">
        <v>0.78820000000000001</v>
      </c>
      <c r="D15" s="73">
        <f t="shared" ref="D15:D20" si="0">(C15-C14)/C14</f>
        <v>9.3481879882186866E-3</v>
      </c>
      <c r="E15" s="71">
        <v>0.6</v>
      </c>
      <c r="F15" s="72">
        <v>0.80020000000000002</v>
      </c>
      <c r="G15" s="73">
        <f t="shared" ref="G15:G20" si="1">(F15-F14)/F14</f>
        <v>5.6648620097715638E-2</v>
      </c>
      <c r="H15" s="101" t="s">
        <v>14</v>
      </c>
      <c r="I15" s="81">
        <v>0.70809999999999995</v>
      </c>
      <c r="J15" s="81">
        <v>0.67410000000000003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1" customFormat="1" ht="14">
      <c r="A16" s="96">
        <v>2015</v>
      </c>
      <c r="B16" s="71">
        <v>0.6</v>
      </c>
      <c r="C16" s="72">
        <v>0.72819999999999996</v>
      </c>
      <c r="D16" s="73">
        <f t="shared" si="0"/>
        <v>-7.6122811469170326E-2</v>
      </c>
      <c r="E16" s="71">
        <v>0.6</v>
      </c>
      <c r="F16" s="72">
        <v>0.70030000000000003</v>
      </c>
      <c r="G16" s="73">
        <f t="shared" si="1"/>
        <v>-0.1248437890527368</v>
      </c>
      <c r="H16" s="101" t="s">
        <v>14</v>
      </c>
      <c r="I16" s="81">
        <v>0.70830000000000004</v>
      </c>
      <c r="J16" s="81">
        <v>0.66800000000000004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6" s="31" customFormat="1" ht="14">
      <c r="A17" s="96">
        <v>2016</v>
      </c>
      <c r="B17" s="71">
        <v>0.6</v>
      </c>
      <c r="C17" s="72">
        <v>0.74980000000000002</v>
      </c>
      <c r="D17" s="73">
        <f t="shared" si="0"/>
        <v>2.9662180719582622E-2</v>
      </c>
      <c r="E17" s="71">
        <v>0.6</v>
      </c>
      <c r="F17" s="72">
        <v>0.73250000000000004</v>
      </c>
      <c r="G17" s="73">
        <f t="shared" si="1"/>
        <v>4.5980294159645871E-2</v>
      </c>
      <c r="H17" s="101" t="s">
        <v>14</v>
      </c>
      <c r="I17" s="81">
        <v>0.71579999999999999</v>
      </c>
      <c r="J17" s="81">
        <v>0.67889999999999995</v>
      </c>
      <c r="K17" s="21"/>
      <c r="L17" s="21"/>
      <c r="M17" s="21"/>
      <c r="N17" s="21"/>
      <c r="O17" s="21"/>
      <c r="P17" s="21"/>
      <c r="Q17" s="21"/>
      <c r="R17" s="21"/>
      <c r="S17" s="30"/>
      <c r="T17" s="21"/>
      <c r="U17" s="21"/>
      <c r="V17" s="21"/>
      <c r="W17" s="30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</row>
    <row r="18" spans="1:56" s="1" customFormat="1" ht="14">
      <c r="A18" s="96">
        <v>2017</v>
      </c>
      <c r="B18" s="71">
        <v>0.6</v>
      </c>
      <c r="C18" s="72">
        <v>0.76100000000000001</v>
      </c>
      <c r="D18" s="73">
        <f t="shared" si="0"/>
        <v>1.493731661776472E-2</v>
      </c>
      <c r="E18" s="71">
        <v>0.6</v>
      </c>
      <c r="F18" s="72">
        <v>0.73</v>
      </c>
      <c r="G18" s="73">
        <f t="shared" si="1"/>
        <v>-3.412969283276529E-3</v>
      </c>
      <c r="H18" s="101" t="s">
        <v>14</v>
      </c>
      <c r="I18" s="81">
        <v>0.75170000000000003</v>
      </c>
      <c r="J18" s="81">
        <v>0.71889999999999998</v>
      </c>
      <c r="K18" s="2"/>
      <c r="L18" s="2"/>
      <c r="M18" s="2"/>
      <c r="N18" s="2"/>
      <c r="O18" s="2"/>
      <c r="P18" s="2"/>
      <c r="Q18" s="2"/>
      <c r="R18" s="2"/>
      <c r="S18" s="28"/>
      <c r="T18" s="21"/>
      <c r="U18" s="2"/>
      <c r="V18" s="2"/>
      <c r="W18" s="28"/>
      <c r="X18" s="21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6" ht="14">
      <c r="A19" s="96">
        <v>2018</v>
      </c>
      <c r="B19" s="71">
        <v>0.6</v>
      </c>
      <c r="C19" s="72">
        <v>0.76500000000000001</v>
      </c>
      <c r="D19" s="73">
        <f t="shared" si="0"/>
        <v>5.2562417871222121E-3</v>
      </c>
      <c r="E19" s="71">
        <v>0.6</v>
      </c>
      <c r="F19" s="72">
        <v>0.749</v>
      </c>
      <c r="G19" s="73">
        <f t="shared" si="1"/>
        <v>2.6027397260273998E-2</v>
      </c>
      <c r="H19" s="101" t="s">
        <v>14</v>
      </c>
      <c r="I19" s="81">
        <v>0.75929999999999997</v>
      </c>
      <c r="J19" s="81">
        <v>0.71540000000000004</v>
      </c>
      <c r="T19" s="36"/>
      <c r="U19" s="37"/>
      <c r="X19" s="36"/>
      <c r="Y19" s="37"/>
    </row>
    <row r="20" spans="1:56" s="88" customFormat="1" ht="14">
      <c r="A20" s="96">
        <v>2019</v>
      </c>
      <c r="B20" s="71">
        <v>0.6</v>
      </c>
      <c r="C20" s="72">
        <v>0.80589999999999995</v>
      </c>
      <c r="D20" s="73">
        <f t="shared" si="0"/>
        <v>5.3464052287581616E-2</v>
      </c>
      <c r="E20" s="71">
        <v>0.6</v>
      </c>
      <c r="F20" s="72">
        <v>0.80010000000000003</v>
      </c>
      <c r="G20" s="73">
        <f t="shared" si="1"/>
        <v>6.8224299065420602E-2</v>
      </c>
      <c r="H20" s="101" t="s">
        <v>14</v>
      </c>
      <c r="I20" s="81">
        <v>0.73650000000000004</v>
      </c>
      <c r="J20" s="81">
        <v>0.69230000000000003</v>
      </c>
      <c r="K20" s="37"/>
      <c r="L20" s="37"/>
      <c r="M20" s="37"/>
      <c r="N20" s="37"/>
      <c r="O20" s="37"/>
      <c r="P20" s="37"/>
      <c r="Q20" s="37"/>
      <c r="R20" s="37"/>
      <c r="S20" s="37"/>
      <c r="T20" s="36"/>
      <c r="U20" s="37"/>
      <c r="V20" s="37"/>
      <c r="W20" s="37"/>
      <c r="X20" s="36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</row>
    <row r="21" spans="1:56" s="88" customFormat="1" ht="14">
      <c r="A21" s="96">
        <v>2020</v>
      </c>
      <c r="B21" s="71">
        <v>0.6</v>
      </c>
      <c r="C21" s="72">
        <v>0.77170000000000005</v>
      </c>
      <c r="D21" s="73">
        <f>(C21-C20)/C20</f>
        <v>-4.2437026926417543E-2</v>
      </c>
      <c r="E21" s="71">
        <v>0.6</v>
      </c>
      <c r="F21" s="72">
        <v>0.74880000000000002</v>
      </c>
      <c r="G21" s="73">
        <f>(F21-F20)/F20</f>
        <v>-6.4116985376827904E-2</v>
      </c>
      <c r="H21" s="101" t="s">
        <v>14</v>
      </c>
      <c r="I21" s="81">
        <v>0.73740000000000006</v>
      </c>
      <c r="J21" s="81">
        <v>0.70799999999999996</v>
      </c>
      <c r="K21" s="37"/>
      <c r="L21" s="37"/>
      <c r="M21" s="37"/>
      <c r="N21" s="37"/>
      <c r="O21" s="37"/>
      <c r="P21" s="37"/>
      <c r="Q21" s="37"/>
      <c r="R21" s="37"/>
      <c r="S21" s="37"/>
      <c r="T21" s="36"/>
      <c r="U21" s="37"/>
      <c r="V21" s="37"/>
      <c r="W21" s="37"/>
      <c r="X21" s="36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</row>
    <row r="22" spans="1:56" s="88" customFormat="1" ht="14.5" thickBot="1">
      <c r="A22" s="96">
        <v>2021</v>
      </c>
      <c r="B22" s="130">
        <v>0.6</v>
      </c>
      <c r="C22" s="131">
        <v>0.76519999999999999</v>
      </c>
      <c r="D22" s="133">
        <f>(C22-C21)/C21</f>
        <v>-8.422962291045822E-3</v>
      </c>
      <c r="E22" s="130">
        <v>0.6</v>
      </c>
      <c r="F22" s="131">
        <v>0.74939999999999996</v>
      </c>
      <c r="G22" s="133">
        <f>(F22-F21)/F21</f>
        <v>8.01282051281963E-4</v>
      </c>
      <c r="H22" s="101" t="s">
        <v>14</v>
      </c>
      <c r="I22" s="81">
        <v>0.48699999999999999</v>
      </c>
      <c r="J22" s="81">
        <v>0.46700000000000003</v>
      </c>
      <c r="K22" s="37"/>
      <c r="L22" s="37"/>
      <c r="M22" s="37"/>
      <c r="N22" s="37"/>
      <c r="O22" s="37"/>
      <c r="P22" s="37"/>
      <c r="Q22" s="37"/>
      <c r="R22" s="37"/>
      <c r="S22" s="37"/>
      <c r="T22" s="36"/>
      <c r="U22" s="37"/>
      <c r="V22" s="37"/>
      <c r="W22" s="37"/>
      <c r="X22" s="36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</row>
    <row r="23" spans="1:56" s="88" customFormat="1" ht="14.5" thickBot="1">
      <c r="A23" s="100">
        <v>2022</v>
      </c>
      <c r="B23" s="97">
        <v>0.6</v>
      </c>
      <c r="C23" s="98">
        <v>0.65739999999999998</v>
      </c>
      <c r="D23" s="99">
        <f>(C23-C22)/C22</f>
        <v>-0.14087820177731314</v>
      </c>
      <c r="E23" s="97">
        <v>0.6</v>
      </c>
      <c r="F23" s="98">
        <v>0.63549999999999995</v>
      </c>
      <c r="G23" s="99">
        <f>(F23-F22)/F22</f>
        <v>-0.15198825727248466</v>
      </c>
      <c r="H23" s="102" t="s">
        <v>14</v>
      </c>
      <c r="I23" s="82">
        <v>0.50949999999999995</v>
      </c>
      <c r="J23" s="82">
        <v>0.51470000000000005</v>
      </c>
      <c r="K23" s="37"/>
      <c r="L23" s="37"/>
      <c r="M23" s="37"/>
      <c r="N23" s="37"/>
      <c r="O23" s="37"/>
      <c r="P23" s="37"/>
      <c r="Q23" s="37"/>
      <c r="R23" s="37"/>
      <c r="S23" s="37"/>
      <c r="T23" s="36"/>
      <c r="U23" s="37"/>
      <c r="V23" s="37"/>
      <c r="W23" s="37"/>
      <c r="X23" s="36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</row>
    <row r="24" spans="1:56">
      <c r="T24" s="36"/>
      <c r="U24" s="37"/>
      <c r="X24" s="36"/>
      <c r="Y24" s="37"/>
    </row>
    <row r="25" spans="1:56">
      <c r="T25" s="36"/>
      <c r="U25" s="37"/>
      <c r="X25" s="36"/>
      <c r="Y25" s="37"/>
    </row>
    <row r="26" spans="1:56">
      <c r="T26" s="36"/>
      <c r="U26" s="37"/>
      <c r="X26" s="36"/>
      <c r="Y26" s="37"/>
    </row>
    <row r="27" spans="1:56">
      <c r="T27" s="36"/>
      <c r="U27" s="37"/>
      <c r="X27" s="36"/>
      <c r="Y27" s="37"/>
    </row>
    <row r="28" spans="1:56">
      <c r="T28" s="36"/>
      <c r="U28" s="37"/>
      <c r="X28" s="36"/>
      <c r="Y28" s="37"/>
    </row>
    <row r="29" spans="1:56">
      <c r="T29" s="36"/>
      <c r="U29" s="37"/>
      <c r="X29" s="36"/>
      <c r="Y29" s="37"/>
    </row>
    <row r="30" spans="1:56">
      <c r="T30" s="36"/>
      <c r="U30" s="37"/>
      <c r="X30" s="36"/>
      <c r="Y30" s="37"/>
    </row>
    <row r="31" spans="1:56">
      <c r="L31" s="37"/>
      <c r="M31" s="37"/>
    </row>
    <row r="33" spans="23:23">
      <c r="W33" s="38"/>
    </row>
    <row r="34" spans="23:23">
      <c r="W34" s="38"/>
    </row>
    <row r="35" spans="23:23">
      <c r="W35" s="38"/>
    </row>
    <row r="36" spans="23:23">
      <c r="W36" s="38"/>
    </row>
    <row r="37" spans="23:23">
      <c r="W37" s="38"/>
    </row>
    <row r="38" spans="23:23">
      <c r="W38" s="38"/>
    </row>
    <row r="55" spans="1:48" ht="12" customHeight="1"/>
    <row r="56" spans="1:48" ht="12" customHeight="1"/>
    <row r="57" spans="1:48" ht="19" customHeight="1">
      <c r="A57" s="116" t="s">
        <v>15</v>
      </c>
      <c r="B57" s="116"/>
      <c r="C57" s="116"/>
      <c r="D57" s="116"/>
      <c r="E57" s="116"/>
      <c r="F57" s="116"/>
      <c r="G57" s="116"/>
      <c r="H57" s="115"/>
      <c r="I57" s="115"/>
    </row>
    <row r="58" spans="1:48" ht="12" thickBot="1"/>
    <row r="59" spans="1:48" s="7" customFormat="1" ht="14.15" customHeight="1" thickBot="1">
      <c r="B59" s="118">
        <v>2018</v>
      </c>
      <c r="C59" s="119"/>
      <c r="D59" s="118">
        <v>2019</v>
      </c>
      <c r="E59" s="119"/>
      <c r="F59" s="118">
        <v>2020</v>
      </c>
      <c r="G59" s="119"/>
      <c r="H59" s="118">
        <v>2021</v>
      </c>
      <c r="I59" s="119"/>
      <c r="J59" s="118">
        <v>2022</v>
      </c>
      <c r="K59" s="11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</row>
    <row r="60" spans="1:48" s="7" customFormat="1" ht="13.5" thickBot="1">
      <c r="A60" s="78" t="s">
        <v>16</v>
      </c>
      <c r="B60" s="40" t="s">
        <v>17</v>
      </c>
      <c r="C60" s="18" t="s">
        <v>18</v>
      </c>
      <c r="D60" s="40" t="s">
        <v>17</v>
      </c>
      <c r="E60" s="18" t="s">
        <v>18</v>
      </c>
      <c r="F60" s="40" t="s">
        <v>17</v>
      </c>
      <c r="G60" s="18" t="s">
        <v>18</v>
      </c>
      <c r="H60" s="40" t="s">
        <v>17</v>
      </c>
      <c r="I60" s="18" t="s">
        <v>18</v>
      </c>
      <c r="J60" s="40" t="s">
        <v>17</v>
      </c>
      <c r="K60" s="18" t="s">
        <v>18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</row>
    <row r="61" spans="1:48" s="7" customFormat="1" ht="13">
      <c r="A61" s="44" t="s">
        <v>19</v>
      </c>
      <c r="B61" s="41">
        <v>449.20000000000005</v>
      </c>
      <c r="C61" s="42">
        <f>B61/B71</f>
        <v>0.76524701873935275</v>
      </c>
      <c r="D61" s="41">
        <v>464.2</v>
      </c>
      <c r="E61" s="42">
        <f>D61/D71</f>
        <v>0.80590277777777775</v>
      </c>
      <c r="F61" s="41">
        <v>431.4</v>
      </c>
      <c r="G61" s="42">
        <f>F61/F71</f>
        <v>0.77173524150268336</v>
      </c>
      <c r="H61" s="41">
        <v>449.20000000000005</v>
      </c>
      <c r="I61" s="42">
        <f>H61/H71</f>
        <v>0.76524701873935275</v>
      </c>
      <c r="J61" s="41">
        <v>312.94</v>
      </c>
      <c r="K61" s="42">
        <f>J61/J71</f>
        <v>0.65743697478991592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</row>
    <row r="62" spans="1:48" s="7" customFormat="1" ht="13">
      <c r="A62" s="44" t="s">
        <v>25</v>
      </c>
      <c r="B62" s="45">
        <v>5.8</v>
      </c>
      <c r="C62" s="46">
        <f>B62/B71</f>
        <v>9.8807495741056219E-3</v>
      </c>
      <c r="D62" s="45">
        <v>5.8</v>
      </c>
      <c r="E62" s="46">
        <f>D62/D71</f>
        <v>1.0069444444444443E-2</v>
      </c>
      <c r="F62" s="45">
        <v>11.6</v>
      </c>
      <c r="G62" s="46">
        <f>F62/F71</f>
        <v>2.0751341681574238E-2</v>
      </c>
      <c r="H62" s="45">
        <v>5.8</v>
      </c>
      <c r="I62" s="46">
        <f>H62/H71</f>
        <v>9.8807495741056219E-3</v>
      </c>
      <c r="J62" s="45">
        <v>4.0599999999999996</v>
      </c>
      <c r="K62" s="46">
        <f>J62/J71</f>
        <v>8.5294117647058808E-3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</row>
    <row r="63" spans="1:48" s="7" customFormat="1" ht="13">
      <c r="A63" s="44" t="s">
        <v>22</v>
      </c>
      <c r="B63" s="45">
        <v>1</v>
      </c>
      <c r="C63" s="46">
        <f>B63/B71</f>
        <v>1.7035775127768314E-3</v>
      </c>
      <c r="D63" s="45">
        <v>0</v>
      </c>
      <c r="E63" s="46">
        <f>D63/D71</f>
        <v>0</v>
      </c>
      <c r="F63" s="45">
        <v>0</v>
      </c>
      <c r="G63" s="46">
        <f>F63/F71</f>
        <v>0</v>
      </c>
      <c r="H63" s="45">
        <v>1</v>
      </c>
      <c r="I63" s="46">
        <f>H63/H71</f>
        <v>1.7035775127768314E-3</v>
      </c>
      <c r="J63" s="45">
        <v>0</v>
      </c>
      <c r="K63" s="46">
        <f>J63/J71</f>
        <v>0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</row>
    <row r="64" spans="1:48" s="7" customFormat="1" ht="13">
      <c r="A64" s="44" t="s">
        <v>20</v>
      </c>
      <c r="B64" s="45">
        <v>17</v>
      </c>
      <c r="C64" s="46">
        <f>B64/B71</f>
        <v>2.8960817717206135E-2</v>
      </c>
      <c r="D64" s="45">
        <v>0</v>
      </c>
      <c r="E64" s="46">
        <f>D64/D71</f>
        <v>0</v>
      </c>
      <c r="F64" s="45">
        <v>2</v>
      </c>
      <c r="G64" s="46">
        <f>F64/F71</f>
        <v>3.5778175313059034E-3</v>
      </c>
      <c r="H64" s="45">
        <v>17</v>
      </c>
      <c r="I64" s="46">
        <f>H64/H71</f>
        <v>2.8960817717206135E-2</v>
      </c>
      <c r="J64" s="45">
        <v>0</v>
      </c>
      <c r="K64" s="46">
        <f>J64/J71</f>
        <v>0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</row>
    <row r="65" spans="1:56" s="7" customFormat="1" ht="13">
      <c r="A65" s="44" t="s">
        <v>21</v>
      </c>
      <c r="B65" s="45">
        <v>109</v>
      </c>
      <c r="C65" s="46">
        <f>B65/B71</f>
        <v>0.18568994889267462</v>
      </c>
      <c r="D65" s="45">
        <v>102</v>
      </c>
      <c r="E65" s="46">
        <f>D65/D71</f>
        <v>0.17708333333333334</v>
      </c>
      <c r="F65" s="45">
        <v>95</v>
      </c>
      <c r="G65" s="46">
        <f>F65/F71</f>
        <v>0.16994633273703041</v>
      </c>
      <c r="H65" s="45">
        <v>109</v>
      </c>
      <c r="I65" s="46">
        <f>H65/H71</f>
        <v>0.18568994889267462</v>
      </c>
      <c r="J65" s="45">
        <v>34</v>
      </c>
      <c r="K65" s="46">
        <f>J65/J71</f>
        <v>7.1428571428571425E-2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</row>
    <row r="66" spans="1:56" s="7" customFormat="1" ht="12.75" customHeight="1">
      <c r="A66" s="47" t="s">
        <v>26</v>
      </c>
      <c r="B66" s="45"/>
      <c r="C66" s="46">
        <f>B66/B71</f>
        <v>0</v>
      </c>
      <c r="D66" s="45">
        <v>4</v>
      </c>
      <c r="E66" s="46">
        <f>D66/D71</f>
        <v>6.9444444444444441E-3</v>
      </c>
      <c r="F66" s="45">
        <v>17</v>
      </c>
      <c r="G66" s="46">
        <f>F66/F71</f>
        <v>3.041144901610018E-2</v>
      </c>
      <c r="H66" s="45"/>
      <c r="I66" s="46">
        <f>H66/H71</f>
        <v>0</v>
      </c>
      <c r="J66" s="45">
        <v>20</v>
      </c>
      <c r="K66" s="46">
        <f>J66/J71</f>
        <v>4.2016806722689079E-2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</row>
    <row r="67" spans="1:56" ht="13">
      <c r="A67" s="44" t="s">
        <v>34</v>
      </c>
      <c r="B67" s="45">
        <v>0</v>
      </c>
      <c r="C67" s="46">
        <f>B67/B71</f>
        <v>0</v>
      </c>
      <c r="D67" s="45">
        <v>0</v>
      </c>
      <c r="E67" s="46">
        <f>D67/D71</f>
        <v>0</v>
      </c>
      <c r="F67" s="45">
        <v>0</v>
      </c>
      <c r="G67" s="46">
        <f>F67/F71</f>
        <v>0</v>
      </c>
      <c r="H67" s="45">
        <v>0</v>
      </c>
      <c r="I67" s="46">
        <f>H67/H71</f>
        <v>0</v>
      </c>
      <c r="J67" s="45">
        <v>0</v>
      </c>
      <c r="K67" s="46">
        <f>J67/J71</f>
        <v>0</v>
      </c>
      <c r="AW67" s="4"/>
      <c r="AX67" s="4"/>
      <c r="AY67" s="4"/>
      <c r="AZ67" s="4"/>
      <c r="BA67" s="4"/>
      <c r="BB67" s="4"/>
      <c r="BC67" s="4"/>
      <c r="BD67" s="4"/>
    </row>
    <row r="68" spans="1:56" s="7" customFormat="1" ht="13">
      <c r="A68" s="44" t="s">
        <v>32</v>
      </c>
      <c r="B68" s="45">
        <v>1</v>
      </c>
      <c r="C68" s="46">
        <f>B68/B71</f>
        <v>1.7035775127768314E-3</v>
      </c>
      <c r="D68" s="45">
        <v>0</v>
      </c>
      <c r="E68" s="46">
        <f>D68/D71</f>
        <v>0</v>
      </c>
      <c r="F68" s="45">
        <v>2</v>
      </c>
      <c r="G68" s="46">
        <f>F68/F71</f>
        <v>3.5778175313059034E-3</v>
      </c>
      <c r="H68" s="45">
        <v>1</v>
      </c>
      <c r="I68" s="46">
        <f>H68/H71</f>
        <v>1.7035775127768314E-3</v>
      </c>
      <c r="J68" s="45">
        <v>105</v>
      </c>
      <c r="K68" s="46">
        <f>J68/J71</f>
        <v>0.22058823529411764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</row>
    <row r="69" spans="1:56" s="7" customFormat="1" ht="13">
      <c r="A69" s="44" t="s">
        <v>24</v>
      </c>
      <c r="B69" s="45">
        <v>4</v>
      </c>
      <c r="C69" s="46">
        <f>B69/B71</f>
        <v>6.8143100511073255E-3</v>
      </c>
      <c r="D69" s="45">
        <v>0</v>
      </c>
      <c r="E69" s="46">
        <f>D69/D71</f>
        <v>0</v>
      </c>
      <c r="F69" s="45">
        <v>0</v>
      </c>
      <c r="G69" s="46">
        <f>F69/F71</f>
        <v>0</v>
      </c>
      <c r="H69" s="45">
        <v>4</v>
      </c>
      <c r="I69" s="46">
        <f>H69/H71</f>
        <v>6.8143100511073255E-3</v>
      </c>
      <c r="J69" s="45">
        <v>0</v>
      </c>
      <c r="K69" s="46">
        <f>J69/J71</f>
        <v>0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</row>
    <row r="70" spans="1:56" s="7" customFormat="1" ht="13">
      <c r="A70" s="44" t="s">
        <v>23</v>
      </c>
      <c r="B70" s="45">
        <v>0</v>
      </c>
      <c r="C70" s="46">
        <f>B70/B71</f>
        <v>0</v>
      </c>
      <c r="D70" s="45">
        <v>0</v>
      </c>
      <c r="E70" s="46">
        <f>D70/D71</f>
        <v>0</v>
      </c>
      <c r="F70" s="45">
        <v>0</v>
      </c>
      <c r="G70" s="46">
        <f>F70/F71</f>
        <v>0</v>
      </c>
      <c r="H70" s="45">
        <v>0</v>
      </c>
      <c r="I70" s="46">
        <f>H70/H71</f>
        <v>0</v>
      </c>
      <c r="J70" s="45">
        <v>0</v>
      </c>
      <c r="K70" s="46">
        <f>J70/J71</f>
        <v>0</v>
      </c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</row>
    <row r="71" spans="1:56" s="7" customFormat="1" ht="13.5" thickBot="1">
      <c r="A71" s="44" t="s">
        <v>27</v>
      </c>
      <c r="B71" s="79">
        <f t="shared" ref="B71:E71" si="2">SUM(B61:B70)</f>
        <v>587</v>
      </c>
      <c r="C71" s="80">
        <f t="shared" si="2"/>
        <v>1.0000000000000002</v>
      </c>
      <c r="D71" s="79">
        <f t="shared" si="2"/>
        <v>576</v>
      </c>
      <c r="E71" s="80">
        <f t="shared" si="2"/>
        <v>1</v>
      </c>
      <c r="F71" s="79">
        <f>SUM(F61:F70)</f>
        <v>559</v>
      </c>
      <c r="G71" s="80">
        <f>SUM(G61:G70)</f>
        <v>1</v>
      </c>
      <c r="H71" s="79">
        <f>SUM(H61:H70)</f>
        <v>587</v>
      </c>
      <c r="I71" s="80">
        <f>SUM(I61:I70)</f>
        <v>1.0000000000000002</v>
      </c>
      <c r="J71" s="79">
        <f>SUM(J61:J70)</f>
        <v>476</v>
      </c>
      <c r="K71" s="80">
        <f>SUM(K61:K70)</f>
        <v>0.99999999999999989</v>
      </c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</row>
    <row r="72" spans="1:56" s="7" customFormat="1" ht="13">
      <c r="A72" s="48"/>
      <c r="B72" s="49"/>
      <c r="C72" s="50"/>
      <c r="D72" s="51"/>
      <c r="E72" s="43"/>
      <c r="F72" s="51"/>
      <c r="G72" s="43"/>
      <c r="H72" s="43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</row>
    <row r="73" spans="1:56" s="7" customFormat="1" ht="13">
      <c r="A73" s="48"/>
      <c r="B73" s="49"/>
      <c r="C73" s="50"/>
      <c r="D73" s="51"/>
      <c r="E73" s="43"/>
      <c r="F73" s="51"/>
      <c r="G73" s="43"/>
      <c r="H73" s="43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</row>
    <row r="74" spans="1:56" s="7" customFormat="1" ht="13">
      <c r="A74" s="48"/>
      <c r="B74" s="49"/>
      <c r="C74" s="50"/>
      <c r="D74" s="51"/>
      <c r="E74" s="43"/>
      <c r="F74" s="51"/>
      <c r="G74" s="43"/>
      <c r="H74" s="43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</row>
    <row r="75" spans="1:56" s="7" customFormat="1" ht="13">
      <c r="A75" s="48"/>
      <c r="B75" s="49"/>
      <c r="C75" s="50"/>
      <c r="D75" s="51"/>
      <c r="E75" s="43"/>
      <c r="F75" s="51"/>
      <c r="G75" s="43"/>
      <c r="H75" s="43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</row>
    <row r="76" spans="1:56" s="7" customFormat="1" ht="13">
      <c r="A76" s="48"/>
      <c r="B76" s="49"/>
      <c r="C76" s="50"/>
      <c r="D76" s="51"/>
      <c r="E76" s="43"/>
      <c r="F76" s="51"/>
      <c r="G76" s="43"/>
      <c r="H76" s="43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</row>
    <row r="77" spans="1:56" s="7" customFormat="1" ht="13">
      <c r="A77" s="48"/>
      <c r="B77" s="49"/>
      <c r="C77" s="50"/>
      <c r="D77" s="51"/>
      <c r="E77" s="43"/>
      <c r="F77" s="51"/>
      <c r="G77" s="43"/>
      <c r="H77" s="43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</row>
    <row r="92" spans="1:52" ht="41.15" customHeight="1">
      <c r="A92" s="52"/>
      <c r="B92" s="110" t="s">
        <v>35</v>
      </c>
      <c r="C92" s="110"/>
      <c r="D92" s="110"/>
      <c r="E92" s="110"/>
      <c r="F92" s="110"/>
      <c r="G92" s="52"/>
      <c r="H92" s="53"/>
      <c r="I92" s="53"/>
    </row>
    <row r="93" spans="1:52" ht="12" thickBot="1"/>
    <row r="94" spans="1:52" s="7" customFormat="1" ht="13.5" thickBot="1">
      <c r="D94" s="54">
        <v>2018</v>
      </c>
      <c r="E94" s="54">
        <v>2019</v>
      </c>
      <c r="F94" s="54">
        <v>2020</v>
      </c>
      <c r="G94" s="54">
        <v>2021</v>
      </c>
      <c r="H94" s="54">
        <v>2022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</row>
    <row r="95" spans="1:52" s="7" customFormat="1" ht="13">
      <c r="B95" s="44" t="s">
        <v>25</v>
      </c>
      <c r="C95" s="59"/>
      <c r="D95" s="129">
        <v>7</v>
      </c>
      <c r="E95" s="64">
        <v>13</v>
      </c>
      <c r="F95" s="64">
        <v>7</v>
      </c>
      <c r="G95" s="64">
        <v>7</v>
      </c>
      <c r="H95" s="64">
        <v>5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</row>
    <row r="96" spans="1:52" s="7" customFormat="1" ht="13">
      <c r="B96" s="44" t="s">
        <v>22</v>
      </c>
      <c r="C96" s="57"/>
      <c r="D96" s="63">
        <v>2</v>
      </c>
      <c r="E96" s="64">
        <v>3</v>
      </c>
      <c r="F96" s="64">
        <v>4</v>
      </c>
      <c r="G96" s="64">
        <v>2</v>
      </c>
      <c r="H96" s="64">
        <v>1</v>
      </c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</row>
    <row r="97" spans="2:63" s="7" customFormat="1" ht="13">
      <c r="B97" s="44" t="s">
        <v>45</v>
      </c>
      <c r="C97" s="57"/>
      <c r="D97" s="63">
        <v>9</v>
      </c>
      <c r="E97" s="64">
        <v>13</v>
      </c>
      <c r="F97" s="64">
        <v>11</v>
      </c>
      <c r="G97" s="64">
        <v>9</v>
      </c>
      <c r="H97" s="64">
        <v>3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</row>
    <row r="98" spans="2:63" s="7" customFormat="1" ht="13">
      <c r="B98" s="44" t="s">
        <v>21</v>
      </c>
      <c r="C98" s="57"/>
      <c r="D98" s="63">
        <v>27</v>
      </c>
      <c r="E98" s="64">
        <v>29</v>
      </c>
      <c r="F98" s="64">
        <v>16</v>
      </c>
      <c r="G98" s="64">
        <v>27</v>
      </c>
      <c r="H98" s="64">
        <v>17</v>
      </c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</row>
    <row r="99" spans="2:63" s="7" customFormat="1" ht="12.75" customHeight="1">
      <c r="B99" s="47" t="s">
        <v>26</v>
      </c>
      <c r="C99" s="57"/>
      <c r="D99" s="63">
        <v>63</v>
      </c>
      <c r="E99" s="64">
        <v>58</v>
      </c>
      <c r="F99" s="64">
        <v>40</v>
      </c>
      <c r="G99" s="64">
        <v>63</v>
      </c>
      <c r="H99" s="64">
        <v>40</v>
      </c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</row>
    <row r="100" spans="2:63" s="7" customFormat="1" ht="12.75" customHeight="1">
      <c r="B100" s="44" t="s">
        <v>32</v>
      </c>
      <c r="C100" s="57"/>
      <c r="D100" s="63">
        <v>55</v>
      </c>
      <c r="E100" s="64">
        <v>52</v>
      </c>
      <c r="F100" s="64">
        <v>59</v>
      </c>
      <c r="G100" s="64">
        <v>55</v>
      </c>
      <c r="H100" s="64">
        <v>67</v>
      </c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</row>
    <row r="101" spans="2:63" s="7" customFormat="1" ht="15" customHeight="1">
      <c r="B101" s="44" t="s">
        <v>24</v>
      </c>
      <c r="C101" s="57"/>
      <c r="D101" s="63">
        <v>9</v>
      </c>
      <c r="E101" s="64">
        <v>13</v>
      </c>
      <c r="F101" s="64">
        <v>8</v>
      </c>
      <c r="G101" s="64">
        <v>9</v>
      </c>
      <c r="H101" s="64">
        <v>8</v>
      </c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</row>
    <row r="102" spans="2:63" s="7" customFormat="1" ht="15" customHeight="1" thickBot="1">
      <c r="B102" s="44" t="s">
        <v>23</v>
      </c>
      <c r="C102" s="59"/>
      <c r="D102" s="65">
        <v>1</v>
      </c>
      <c r="E102" s="66">
        <v>0</v>
      </c>
      <c r="F102" s="66">
        <v>2</v>
      </c>
      <c r="G102" s="66">
        <v>1</v>
      </c>
      <c r="H102" s="66">
        <v>0</v>
      </c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</row>
    <row r="103" spans="2:63" s="7" customFormat="1" ht="13">
      <c r="B103" s="4"/>
      <c r="C103" s="4"/>
      <c r="D103" s="4"/>
      <c r="E103" s="4"/>
      <c r="F103" s="4"/>
      <c r="G103" s="4"/>
      <c r="H103" s="4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</row>
    <row r="105" spans="2:63" ht="17.5">
      <c r="B105" s="110" t="s">
        <v>36</v>
      </c>
      <c r="C105" s="110"/>
      <c r="D105" s="110"/>
      <c r="E105" s="110"/>
      <c r="F105" s="110"/>
    </row>
    <row r="106" spans="2:63" ht="18.75" customHeight="1">
      <c r="BE106" s="5"/>
      <c r="BF106" s="5"/>
      <c r="BG106" s="5"/>
      <c r="BH106" s="5"/>
      <c r="BI106" s="5"/>
      <c r="BJ106" s="5"/>
      <c r="BK106" s="5"/>
    </row>
    <row r="107" spans="2:63" ht="13">
      <c r="C107" s="61">
        <v>24.57</v>
      </c>
      <c r="D107" s="48" t="s">
        <v>37</v>
      </c>
      <c r="BE107" s="5"/>
      <c r="BF107" s="5"/>
      <c r="BG107" s="5"/>
      <c r="BH107" s="5"/>
      <c r="BI107" s="5"/>
      <c r="BJ107" s="5"/>
      <c r="BK107" s="5"/>
    </row>
    <row r="108" spans="2:63" ht="13">
      <c r="C108" s="62">
        <v>42.37</v>
      </c>
      <c r="D108" s="48" t="s">
        <v>38</v>
      </c>
      <c r="BE108" s="5"/>
      <c r="BF108" s="5"/>
      <c r="BG108" s="5"/>
      <c r="BH108" s="5"/>
      <c r="BI108" s="5"/>
      <c r="BJ108" s="5"/>
      <c r="BK108" s="5"/>
    </row>
    <row r="109" spans="2:63">
      <c r="BE109" s="5"/>
      <c r="BF109" s="5"/>
      <c r="BG109" s="5"/>
      <c r="BH109" s="5"/>
      <c r="BI109" s="5"/>
      <c r="BJ109" s="5"/>
      <c r="BK109" s="5"/>
    </row>
  </sheetData>
  <mergeCells count="15">
    <mergeCell ref="A2:I2"/>
    <mergeCell ref="A3:I3"/>
    <mergeCell ref="A10:I10"/>
    <mergeCell ref="A11:G11"/>
    <mergeCell ref="D59:E59"/>
    <mergeCell ref="B105:F105"/>
    <mergeCell ref="I12:J12"/>
    <mergeCell ref="A57:I57"/>
    <mergeCell ref="B92:F92"/>
    <mergeCell ref="B12:D12"/>
    <mergeCell ref="E12:G12"/>
    <mergeCell ref="F59:G59"/>
    <mergeCell ref="B59:C59"/>
    <mergeCell ref="H59:I59"/>
    <mergeCell ref="J59:K59"/>
  </mergeCells>
  <phoneticPr fontId="3" type="noConversion"/>
  <printOptions horizontalCentered="1"/>
  <pageMargins left="0.76" right="0.41" top="0.68" bottom="0.5" header="0.5" footer="0"/>
  <pageSetup orientation="portrait" r:id="rId1"/>
  <headerFooter alignWithMargins="0"/>
  <rowBreaks count="1" manualBreakCount="1">
    <brk id="56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BJ104"/>
  <sheetViews>
    <sheetView showGridLines="0" zoomScaleNormal="100" zoomScaleSheetLayoutView="100" workbookViewId="0">
      <selection activeCell="J84" sqref="J84"/>
    </sheetView>
  </sheetViews>
  <sheetFormatPr defaultColWidth="11.3984375" defaultRowHeight="11.5"/>
  <cols>
    <col min="1" max="1" width="13.3984375" style="4" customWidth="1"/>
    <col min="2" max="2" width="11.69921875" style="4" customWidth="1"/>
    <col min="3" max="8" width="11.3984375" style="4" customWidth="1"/>
    <col min="9" max="10" width="11.3984375" style="5" customWidth="1"/>
    <col min="11" max="11" width="11" style="5" customWidth="1"/>
    <col min="12" max="46" width="5.09765625" style="5" customWidth="1"/>
    <col min="47" max="16384" width="11.3984375" style="4"/>
  </cols>
  <sheetData>
    <row r="1" spans="1:46" ht="15" customHeight="1"/>
    <row r="2" spans="1:46" ht="22.5">
      <c r="A2" s="111" t="s">
        <v>43</v>
      </c>
      <c r="B2" s="111"/>
      <c r="C2" s="111"/>
      <c r="D2" s="111"/>
      <c r="E2" s="111"/>
      <c r="F2" s="111"/>
      <c r="G2" s="111"/>
      <c r="H2" s="112"/>
      <c r="I2" s="6"/>
    </row>
    <row r="3" spans="1:46" ht="15.75" customHeight="1">
      <c r="A3" s="113" t="s">
        <v>0</v>
      </c>
      <c r="B3" s="113"/>
      <c r="C3" s="113"/>
      <c r="D3" s="113"/>
      <c r="E3" s="113"/>
      <c r="F3" s="113"/>
      <c r="G3" s="113"/>
      <c r="H3" s="112"/>
      <c r="I3" s="6"/>
    </row>
    <row r="4" spans="1:46" ht="6.75" customHeight="1">
      <c r="F4" s="7"/>
    </row>
    <row r="5" spans="1:46" ht="13.5" thickBot="1">
      <c r="F5" s="7"/>
    </row>
    <row r="6" spans="1:46" s="1" customFormat="1" ht="14.5" thickBot="1">
      <c r="A6" s="8" t="s">
        <v>1</v>
      </c>
      <c r="B6" s="9">
        <v>2016</v>
      </c>
      <c r="C6" s="9">
        <v>2017</v>
      </c>
      <c r="D6" s="9">
        <v>2018</v>
      </c>
      <c r="E6" s="9">
        <v>2019</v>
      </c>
      <c r="F6" s="9">
        <v>2020</v>
      </c>
      <c r="G6" s="8">
        <v>2021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s="1" customFormat="1" ht="14">
      <c r="A7" s="10" t="s">
        <v>2</v>
      </c>
      <c r="B7" s="11">
        <v>1</v>
      </c>
      <c r="C7" s="11">
        <v>0.16700000000000001</v>
      </c>
      <c r="D7" s="11">
        <v>0.82609999999999995</v>
      </c>
      <c r="E7" s="11">
        <v>0.93</v>
      </c>
      <c r="F7" s="11">
        <v>0.81759999999999999</v>
      </c>
      <c r="G7" s="12">
        <v>0.88890000000000002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15" customHeight="1">
      <c r="D8" s="3"/>
    </row>
    <row r="9" spans="1:46" ht="15" customHeight="1"/>
    <row r="10" spans="1:46" ht="17.5">
      <c r="A10" s="114" t="s">
        <v>3</v>
      </c>
      <c r="B10" s="114"/>
      <c r="C10" s="114"/>
      <c r="D10" s="114"/>
      <c r="E10" s="114"/>
      <c r="F10" s="114"/>
      <c r="G10" s="114"/>
      <c r="H10" s="115"/>
    </row>
    <row r="11" spans="1:46" ht="12" customHeight="1" thickBot="1">
      <c r="A11" s="117"/>
      <c r="B11" s="117"/>
      <c r="C11" s="117"/>
      <c r="D11" s="117"/>
      <c r="E11" s="117"/>
      <c r="F11" s="117"/>
      <c r="G11" s="117"/>
    </row>
    <row r="12" spans="1:46" s="1" customFormat="1" ht="14.5" thickBot="1">
      <c r="B12" s="121" t="s">
        <v>4</v>
      </c>
      <c r="C12" s="122"/>
      <c r="D12" s="123"/>
      <c r="E12" s="121" t="s">
        <v>5</v>
      </c>
      <c r="F12" s="124"/>
      <c r="G12" s="125"/>
      <c r="H12" s="14" t="s">
        <v>6</v>
      </c>
      <c r="I12" s="127" t="s">
        <v>7</v>
      </c>
      <c r="J12" s="12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s="1" customFormat="1" ht="14.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93" t="s">
        <v>12</v>
      </c>
      <c r="J13" s="93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s="31" customFormat="1" ht="14">
      <c r="A14" s="75">
        <v>2016</v>
      </c>
      <c r="B14" s="23">
        <v>0.6</v>
      </c>
      <c r="C14" s="24">
        <v>0.86699999999999999</v>
      </c>
      <c r="D14" s="25" t="s">
        <v>41</v>
      </c>
      <c r="E14" s="26">
        <v>0.6</v>
      </c>
      <c r="F14" s="24">
        <v>0.86699999999999999</v>
      </c>
      <c r="G14" s="25" t="s">
        <v>41</v>
      </c>
      <c r="H14" s="27" t="s">
        <v>14</v>
      </c>
      <c r="I14" s="94">
        <v>0.71579999999999999</v>
      </c>
      <c r="J14" s="94">
        <v>0.67889999999999995</v>
      </c>
      <c r="K14" s="21"/>
      <c r="L14" s="21"/>
      <c r="M14" s="21"/>
      <c r="N14" s="21"/>
      <c r="O14" s="21"/>
      <c r="P14" s="21"/>
      <c r="Q14" s="21"/>
      <c r="R14" s="21"/>
      <c r="S14" s="30"/>
      <c r="T14" s="21"/>
      <c r="U14" s="21"/>
      <c r="V14" s="21"/>
      <c r="W14" s="30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46" s="1" customFormat="1" ht="14.5" thickBot="1">
      <c r="A15" s="75">
        <v>2017</v>
      </c>
      <c r="B15" s="32">
        <v>0.6</v>
      </c>
      <c r="C15" s="33">
        <v>1</v>
      </c>
      <c r="D15" s="34">
        <f>(C15-C14)/C14</f>
        <v>0.15340253748558247</v>
      </c>
      <c r="E15" s="35">
        <v>0.6</v>
      </c>
      <c r="F15" s="33">
        <v>1</v>
      </c>
      <c r="G15" s="34">
        <f>(F15-F14)/F14</f>
        <v>0.15340253748558247</v>
      </c>
      <c r="H15" s="27" t="s">
        <v>14</v>
      </c>
      <c r="I15" s="94">
        <v>0.75170000000000003</v>
      </c>
      <c r="J15" s="94">
        <v>0.71889999999999998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14.5" thickBot="1">
      <c r="A16" s="75">
        <v>2018</v>
      </c>
      <c r="B16" s="32">
        <v>0.6</v>
      </c>
      <c r="C16" s="33">
        <v>0.92510000000000003</v>
      </c>
      <c r="D16" s="34">
        <f>(C16-C15)/C15</f>
        <v>-7.4899999999999967E-2</v>
      </c>
      <c r="E16" s="35">
        <v>0.6</v>
      </c>
      <c r="F16" s="33">
        <v>0.87790000000000001</v>
      </c>
      <c r="G16" s="34">
        <f>(F16-F15)/F15</f>
        <v>-0.12209999999999999</v>
      </c>
      <c r="H16" s="27" t="s">
        <v>14</v>
      </c>
      <c r="I16" s="95">
        <v>0.75929999999999997</v>
      </c>
      <c r="J16" s="95">
        <v>0.71540000000000004</v>
      </c>
      <c r="S16" s="36"/>
      <c r="T16" s="37"/>
      <c r="W16" s="36"/>
      <c r="X16" s="37"/>
    </row>
    <row r="17" spans="1:62" ht="14.5" thickBot="1">
      <c r="A17" s="75">
        <v>2019</v>
      </c>
      <c r="B17" s="32">
        <v>0.6</v>
      </c>
      <c r="C17" s="33">
        <v>0.94389999999999996</v>
      </c>
      <c r="D17" s="34">
        <f>(C17-C16)/C16</f>
        <v>2.0322127337585046E-2</v>
      </c>
      <c r="E17" s="35">
        <v>0.6</v>
      </c>
      <c r="F17" s="33">
        <v>0.96379999999999999</v>
      </c>
      <c r="G17" s="34">
        <f>(F17-F16)/F16</f>
        <v>9.7847135209021496E-2</v>
      </c>
      <c r="H17" s="27" t="s">
        <v>14</v>
      </c>
      <c r="I17" s="81">
        <v>0.73650000000000004</v>
      </c>
      <c r="J17" s="81">
        <v>0.69230000000000003</v>
      </c>
      <c r="S17" s="36"/>
      <c r="T17" s="37"/>
      <c r="W17" s="36"/>
      <c r="X17" s="37"/>
    </row>
    <row r="18" spans="1:62" ht="14.5" thickBot="1">
      <c r="A18" s="75">
        <v>2020</v>
      </c>
      <c r="B18" s="32">
        <v>0.6</v>
      </c>
      <c r="C18" s="33">
        <v>0.97360000000000002</v>
      </c>
      <c r="D18" s="34">
        <f>(C18-C17)/C17</f>
        <v>3.146519758448995E-2</v>
      </c>
      <c r="E18" s="35">
        <v>0.6</v>
      </c>
      <c r="F18" s="33">
        <v>0.9839</v>
      </c>
      <c r="G18" s="34">
        <f>(F18-F17)/F17</f>
        <v>2.0854949159576683E-2</v>
      </c>
      <c r="H18" s="27" t="s">
        <v>14</v>
      </c>
      <c r="I18" s="81">
        <v>0.73740000000000006</v>
      </c>
      <c r="J18" s="81">
        <v>0.70799999999999996</v>
      </c>
      <c r="S18" s="36"/>
      <c r="T18" s="37"/>
      <c r="W18" s="36"/>
      <c r="X18" s="37"/>
    </row>
    <row r="19" spans="1:62" ht="14.5" thickBot="1">
      <c r="A19" s="75">
        <v>2021</v>
      </c>
      <c r="B19" s="32">
        <v>0.6</v>
      </c>
      <c r="C19" s="33">
        <v>0.81889999999999996</v>
      </c>
      <c r="D19" s="34">
        <f>(C19-C18)/C18</f>
        <v>-0.15889482333607235</v>
      </c>
      <c r="E19" s="35">
        <v>0.6</v>
      </c>
      <c r="F19" s="33">
        <v>0.80389999999999995</v>
      </c>
      <c r="G19" s="34">
        <f>(F19-F18)/F18</f>
        <v>-0.18294542128265073</v>
      </c>
      <c r="H19" s="27" t="s">
        <v>14</v>
      </c>
      <c r="I19" s="81">
        <v>0.48699999999999999</v>
      </c>
      <c r="J19" s="81">
        <v>0.46700000000000003</v>
      </c>
      <c r="S19" s="36"/>
      <c r="T19" s="37"/>
      <c r="W19" s="36"/>
      <c r="X19" s="37"/>
    </row>
    <row r="20" spans="1:62">
      <c r="S20" s="36"/>
      <c r="T20" s="37"/>
      <c r="W20" s="36"/>
      <c r="X20" s="37"/>
    </row>
    <row r="21" spans="1:62">
      <c r="S21" s="36"/>
      <c r="T21" s="37"/>
      <c r="W21" s="36"/>
      <c r="X21" s="37"/>
    </row>
    <row r="22" spans="1:62">
      <c r="S22" s="36"/>
      <c r="T22" s="37"/>
      <c r="W22" s="36"/>
      <c r="X22" s="37"/>
    </row>
    <row r="23" spans="1:62">
      <c r="S23" s="36"/>
      <c r="T23" s="37"/>
      <c r="W23" s="36"/>
      <c r="X23" s="37"/>
    </row>
    <row r="24" spans="1:62">
      <c r="S24" s="36"/>
      <c r="T24" s="37"/>
      <c r="W24" s="36"/>
      <c r="X24" s="37"/>
    </row>
    <row r="25" spans="1:62">
      <c r="S25" s="36"/>
      <c r="T25" s="37"/>
      <c r="W25" s="36"/>
      <c r="X25" s="37"/>
    </row>
    <row r="26" spans="1:62">
      <c r="S26" s="36"/>
      <c r="T26" s="37"/>
      <c r="W26" s="36"/>
      <c r="X26" s="37"/>
    </row>
    <row r="27" spans="1:62">
      <c r="K27" s="37"/>
      <c r="L27" s="37"/>
    </row>
    <row r="29" spans="1:62">
      <c r="V29" s="38"/>
    </row>
    <row r="30" spans="1:62" s="5" customFormat="1">
      <c r="A30" s="4"/>
      <c r="B30" s="4"/>
      <c r="C30" s="4"/>
      <c r="D30" s="4"/>
      <c r="E30" s="4"/>
      <c r="F30" s="4"/>
      <c r="G30" s="4"/>
      <c r="H30" s="4"/>
      <c r="V30" s="38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</row>
    <row r="31" spans="1:62" s="5" customFormat="1">
      <c r="A31" s="4"/>
      <c r="B31" s="4"/>
      <c r="C31" s="4"/>
      <c r="D31" s="4"/>
      <c r="E31" s="4"/>
      <c r="F31" s="4"/>
      <c r="G31" s="4"/>
      <c r="H31" s="4"/>
      <c r="V31" s="38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</row>
    <row r="32" spans="1:62" s="5" customFormat="1">
      <c r="A32" s="4"/>
      <c r="B32" s="4"/>
      <c r="C32" s="4"/>
      <c r="D32" s="4"/>
      <c r="E32" s="4"/>
      <c r="F32" s="4"/>
      <c r="G32" s="4"/>
      <c r="H32" s="4"/>
      <c r="V32" s="38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</row>
    <row r="33" spans="1:62" s="5" customFormat="1">
      <c r="A33" s="4"/>
      <c r="B33" s="4"/>
      <c r="C33" s="4"/>
      <c r="D33" s="4"/>
      <c r="E33" s="4"/>
      <c r="F33" s="4"/>
      <c r="G33" s="4"/>
      <c r="H33" s="4"/>
      <c r="V33" s="38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</row>
    <row r="34" spans="1:62" s="5" customFormat="1">
      <c r="A34" s="4"/>
      <c r="B34" s="4"/>
      <c r="C34" s="4"/>
      <c r="D34" s="4"/>
      <c r="E34" s="4"/>
      <c r="F34" s="4"/>
      <c r="G34" s="4"/>
      <c r="H34" s="4"/>
      <c r="V34" s="38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</row>
    <row r="51" spans="1:46" ht="12" customHeight="1"/>
    <row r="52" spans="1:46" ht="19" customHeight="1">
      <c r="A52" s="116" t="s">
        <v>15</v>
      </c>
      <c r="B52" s="116"/>
      <c r="C52" s="116"/>
      <c r="D52" s="116"/>
      <c r="E52" s="116"/>
      <c r="F52" s="116"/>
      <c r="G52" s="116"/>
      <c r="H52" s="115"/>
    </row>
    <row r="53" spans="1:46" ht="12" thickBot="1"/>
    <row r="54" spans="1:46" s="7" customFormat="1" ht="14.15" customHeight="1" thickBot="1">
      <c r="B54" s="118">
        <v>2017</v>
      </c>
      <c r="C54" s="119"/>
      <c r="D54" s="118">
        <v>2018</v>
      </c>
      <c r="E54" s="119"/>
      <c r="F54" s="118">
        <v>2019</v>
      </c>
      <c r="G54" s="119"/>
      <c r="H54" s="118">
        <v>2020</v>
      </c>
      <c r="I54" s="119"/>
      <c r="J54" s="118">
        <v>2021</v>
      </c>
      <c r="K54" s="11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</row>
    <row r="55" spans="1:46" s="7" customFormat="1" ht="13.5" thickBot="1">
      <c r="A55" s="78" t="s">
        <v>16</v>
      </c>
      <c r="B55" s="40" t="s">
        <v>17</v>
      </c>
      <c r="C55" s="18" t="s">
        <v>18</v>
      </c>
      <c r="D55" s="40" t="s">
        <v>17</v>
      </c>
      <c r="E55" s="18" t="s">
        <v>18</v>
      </c>
      <c r="F55" s="40" t="s">
        <v>17</v>
      </c>
      <c r="G55" s="18" t="s">
        <v>18</v>
      </c>
      <c r="H55" s="40" t="s">
        <v>17</v>
      </c>
      <c r="I55" s="18" t="s">
        <v>18</v>
      </c>
      <c r="J55" s="40" t="s">
        <v>17</v>
      </c>
      <c r="K55" s="18" t="s">
        <v>18</v>
      </c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</row>
    <row r="56" spans="1:46" s="7" customFormat="1" ht="13">
      <c r="A56" s="44" t="s">
        <v>19</v>
      </c>
      <c r="B56" s="41">
        <v>5</v>
      </c>
      <c r="C56" s="42">
        <f>B56/B66</f>
        <v>1</v>
      </c>
      <c r="D56" s="41">
        <v>173</v>
      </c>
      <c r="E56" s="42">
        <f>D56/D66</f>
        <v>0.92513368983957223</v>
      </c>
      <c r="F56" s="41">
        <v>200.1</v>
      </c>
      <c r="G56" s="42">
        <f>F56/F66</f>
        <v>0.94386792452830182</v>
      </c>
      <c r="H56" s="41">
        <v>144.1</v>
      </c>
      <c r="I56" s="42">
        <f>H56/H66</f>
        <v>0.97364864864864864</v>
      </c>
      <c r="J56" s="41">
        <v>130.19999999999999</v>
      </c>
      <c r="K56" s="42">
        <f>J56/J66</f>
        <v>0.81886792452830182</v>
      </c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</row>
    <row r="57" spans="1:46" s="7" customFormat="1" ht="13">
      <c r="A57" s="44" t="s">
        <v>25</v>
      </c>
      <c r="B57" s="45">
        <v>0</v>
      </c>
      <c r="C57" s="46">
        <f>B57/B66</f>
        <v>0</v>
      </c>
      <c r="D57" s="45">
        <v>0</v>
      </c>
      <c r="E57" s="46">
        <f>D57/D66</f>
        <v>0</v>
      </c>
      <c r="F57" s="45">
        <v>2.9</v>
      </c>
      <c r="G57" s="46">
        <f>F57/F66</f>
        <v>1.3679245283018868E-2</v>
      </c>
      <c r="H57" s="45">
        <v>2.9</v>
      </c>
      <c r="I57" s="46">
        <f>H57/H66</f>
        <v>1.9594594594594596E-2</v>
      </c>
      <c r="J57" s="45">
        <v>5.8</v>
      </c>
      <c r="K57" s="46">
        <f>J57/J66</f>
        <v>3.6477987421383647E-2</v>
      </c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</row>
    <row r="58" spans="1:46" s="7" customFormat="1" ht="13">
      <c r="A58" s="44" t="s">
        <v>22</v>
      </c>
      <c r="B58" s="45">
        <v>0</v>
      </c>
      <c r="C58" s="46">
        <f>B58/B66</f>
        <v>0</v>
      </c>
      <c r="D58" s="45">
        <v>0</v>
      </c>
      <c r="E58" s="46">
        <f>D58/D66</f>
        <v>0</v>
      </c>
      <c r="F58" s="45">
        <v>0</v>
      </c>
      <c r="G58" s="46">
        <f>F58/F66</f>
        <v>0</v>
      </c>
      <c r="H58" s="45">
        <v>0</v>
      </c>
      <c r="I58" s="46">
        <f>H58/H66</f>
        <v>0</v>
      </c>
      <c r="J58" s="45">
        <v>0</v>
      </c>
      <c r="K58" s="46">
        <f>J58/J66</f>
        <v>0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</row>
    <row r="59" spans="1:46" s="7" customFormat="1" ht="13">
      <c r="A59" s="44" t="s">
        <v>20</v>
      </c>
      <c r="B59" s="45">
        <v>0</v>
      </c>
      <c r="C59" s="46">
        <f>B59/B66</f>
        <v>0</v>
      </c>
      <c r="D59" s="45">
        <v>5</v>
      </c>
      <c r="E59" s="46">
        <f>D59/D66</f>
        <v>2.6737967914438502E-2</v>
      </c>
      <c r="F59" s="45">
        <v>4</v>
      </c>
      <c r="G59" s="46">
        <f>F59/F66</f>
        <v>1.8867924528301886E-2</v>
      </c>
      <c r="H59" s="45">
        <v>0</v>
      </c>
      <c r="I59" s="46">
        <f>H59/H66</f>
        <v>0</v>
      </c>
      <c r="J59" s="45">
        <v>0</v>
      </c>
      <c r="K59" s="46">
        <f>J59/J66</f>
        <v>0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</row>
    <row r="60" spans="1:46" s="7" customFormat="1" ht="13">
      <c r="A60" s="44" t="s">
        <v>21</v>
      </c>
      <c r="B60" s="45">
        <v>0</v>
      </c>
      <c r="C60" s="46">
        <f>B60/B66</f>
        <v>0</v>
      </c>
      <c r="D60" s="45">
        <v>9</v>
      </c>
      <c r="E60" s="46">
        <f>D60/D66</f>
        <v>4.8128342245989303E-2</v>
      </c>
      <c r="F60" s="45">
        <v>3</v>
      </c>
      <c r="G60" s="46">
        <f>F60/F66</f>
        <v>1.4150943396226415E-2</v>
      </c>
      <c r="H60" s="45">
        <v>0</v>
      </c>
      <c r="I60" s="46">
        <f>H60/H66</f>
        <v>0</v>
      </c>
      <c r="J60" s="45">
        <v>0</v>
      </c>
      <c r="K60" s="46">
        <f>J60/J66</f>
        <v>0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</row>
    <row r="61" spans="1:46" s="7" customFormat="1" ht="12.75" customHeight="1">
      <c r="A61" s="47" t="s">
        <v>26</v>
      </c>
      <c r="B61" s="45">
        <v>0</v>
      </c>
      <c r="C61" s="46">
        <f>B61/B66</f>
        <v>0</v>
      </c>
      <c r="D61" s="45"/>
      <c r="E61" s="46">
        <f>D61/D66</f>
        <v>0</v>
      </c>
      <c r="F61" s="45">
        <v>2</v>
      </c>
      <c r="G61" s="46">
        <f>F61/F66</f>
        <v>9.433962264150943E-3</v>
      </c>
      <c r="H61" s="45">
        <v>1</v>
      </c>
      <c r="I61" s="46">
        <f>H61/H66</f>
        <v>6.7567567567567571E-3</v>
      </c>
      <c r="J61" s="45">
        <v>7</v>
      </c>
      <c r="K61" s="46">
        <f>J61/J66</f>
        <v>4.40251572327044E-2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</row>
    <row r="62" spans="1:46" ht="13">
      <c r="A62" s="44" t="s">
        <v>34</v>
      </c>
      <c r="B62" s="45">
        <v>0</v>
      </c>
      <c r="C62" s="46">
        <f>B62/B66</f>
        <v>0</v>
      </c>
      <c r="D62" s="45">
        <v>0</v>
      </c>
      <c r="E62" s="46">
        <f>D62/D66</f>
        <v>0</v>
      </c>
      <c r="F62" s="45">
        <v>0</v>
      </c>
      <c r="G62" s="46">
        <f>F62/F66</f>
        <v>0</v>
      </c>
      <c r="H62" s="45">
        <v>0</v>
      </c>
      <c r="I62" s="46">
        <f>H62/H66</f>
        <v>0</v>
      </c>
      <c r="J62" s="45">
        <v>0</v>
      </c>
      <c r="K62" s="46">
        <f>J62/J66</f>
        <v>0</v>
      </c>
      <c r="AO62" s="4"/>
      <c r="AP62" s="4"/>
      <c r="AQ62" s="4"/>
      <c r="AR62" s="4"/>
      <c r="AS62" s="4"/>
      <c r="AT62" s="4"/>
    </row>
    <row r="63" spans="1:46" s="7" customFormat="1" ht="13">
      <c r="A63" s="44" t="s">
        <v>32</v>
      </c>
      <c r="B63" s="45">
        <v>0</v>
      </c>
      <c r="C63" s="46">
        <f>B63/B66</f>
        <v>0</v>
      </c>
      <c r="D63" s="45">
        <v>0</v>
      </c>
      <c r="E63" s="46">
        <f>D63/D66</f>
        <v>0</v>
      </c>
      <c r="F63" s="45">
        <v>0</v>
      </c>
      <c r="G63" s="46">
        <f>F63/F66</f>
        <v>0</v>
      </c>
      <c r="H63" s="45">
        <v>0</v>
      </c>
      <c r="I63" s="46">
        <f>H63/H66</f>
        <v>0</v>
      </c>
      <c r="J63" s="45">
        <v>16</v>
      </c>
      <c r="K63" s="46">
        <f>J63/J66</f>
        <v>0.10062893081761007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</row>
    <row r="64" spans="1:46" s="7" customFormat="1" ht="13">
      <c r="A64" s="44" t="s">
        <v>24</v>
      </c>
      <c r="B64" s="45">
        <v>0</v>
      </c>
      <c r="C64" s="46">
        <f>B64/B66</f>
        <v>0</v>
      </c>
      <c r="D64" s="45">
        <v>0</v>
      </c>
      <c r="E64" s="46">
        <f>D64/D66</f>
        <v>0</v>
      </c>
      <c r="F64" s="45">
        <v>0</v>
      </c>
      <c r="G64" s="46">
        <f>F64/F66</f>
        <v>0</v>
      </c>
      <c r="H64" s="45">
        <v>0</v>
      </c>
      <c r="I64" s="46">
        <f>H64/H66</f>
        <v>0</v>
      </c>
      <c r="J64" s="45">
        <v>0</v>
      </c>
      <c r="K64" s="46">
        <f>J64/J66</f>
        <v>0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</row>
    <row r="65" spans="1:46" s="7" customFormat="1" ht="13">
      <c r="A65" s="44" t="s">
        <v>23</v>
      </c>
      <c r="B65" s="45">
        <v>0</v>
      </c>
      <c r="C65" s="46">
        <f>B65/B66</f>
        <v>0</v>
      </c>
      <c r="D65" s="45">
        <v>0</v>
      </c>
      <c r="E65" s="46">
        <f>D65/D66</f>
        <v>0</v>
      </c>
      <c r="F65" s="45">
        <v>0</v>
      </c>
      <c r="G65" s="46">
        <f>F65/F66</f>
        <v>0</v>
      </c>
      <c r="H65" s="45">
        <v>0</v>
      </c>
      <c r="I65" s="46">
        <f>H65/H66</f>
        <v>0</v>
      </c>
      <c r="J65" s="45">
        <v>0</v>
      </c>
      <c r="K65" s="46">
        <f>J65/J66</f>
        <v>0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</row>
    <row r="66" spans="1:46" s="7" customFormat="1" ht="13.5" thickBot="1">
      <c r="A66" s="44" t="s">
        <v>27</v>
      </c>
      <c r="B66" s="79">
        <f t="shared" ref="B66:E66" si="0">SUM(B56:B65)</f>
        <v>5</v>
      </c>
      <c r="C66" s="80">
        <f t="shared" si="0"/>
        <v>1</v>
      </c>
      <c r="D66" s="79">
        <f t="shared" si="0"/>
        <v>187</v>
      </c>
      <c r="E66" s="80">
        <f t="shared" si="0"/>
        <v>1</v>
      </c>
      <c r="F66" s="79">
        <f t="shared" ref="F66:K66" si="1">SUM(F56:F65)</f>
        <v>212</v>
      </c>
      <c r="G66" s="80">
        <f t="shared" si="1"/>
        <v>1</v>
      </c>
      <c r="H66" s="79">
        <f t="shared" si="1"/>
        <v>148</v>
      </c>
      <c r="I66" s="80">
        <f t="shared" si="1"/>
        <v>1</v>
      </c>
      <c r="J66" s="79">
        <f t="shared" si="1"/>
        <v>159</v>
      </c>
      <c r="K66" s="80">
        <f t="shared" si="1"/>
        <v>0.99999999999999989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</row>
    <row r="67" spans="1:46" s="7" customFormat="1" ht="13">
      <c r="A67" s="48"/>
      <c r="B67" s="49"/>
      <c r="C67" s="50"/>
      <c r="D67" s="51"/>
      <c r="E67" s="43"/>
      <c r="F67" s="51"/>
      <c r="G67" s="43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</row>
    <row r="68" spans="1:46" s="7" customFormat="1" ht="13">
      <c r="A68" s="48"/>
      <c r="B68" s="49"/>
      <c r="C68" s="50"/>
      <c r="D68" s="51"/>
      <c r="E68" s="43"/>
      <c r="F68" s="51"/>
      <c r="G68" s="43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</row>
    <row r="69" spans="1:46" s="7" customFormat="1" ht="13">
      <c r="A69" s="48"/>
      <c r="B69" s="49"/>
      <c r="C69" s="50"/>
      <c r="D69" s="51"/>
      <c r="E69" s="43"/>
      <c r="F69" s="51"/>
      <c r="G69" s="43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</row>
    <row r="70" spans="1:46" s="7" customFormat="1" ht="13">
      <c r="A70" s="48"/>
      <c r="B70" s="49"/>
      <c r="C70" s="50"/>
      <c r="D70" s="51"/>
      <c r="E70" s="43"/>
      <c r="F70" s="51"/>
      <c r="G70" s="43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</row>
    <row r="71" spans="1:46" s="7" customFormat="1" ht="13">
      <c r="A71" s="48"/>
      <c r="B71" s="49"/>
      <c r="C71" s="50"/>
      <c r="D71" s="51"/>
      <c r="E71" s="43"/>
      <c r="F71" s="51"/>
      <c r="G71" s="43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</row>
    <row r="72" spans="1:46" s="7" customFormat="1" ht="13">
      <c r="A72" s="48"/>
      <c r="B72" s="49"/>
      <c r="C72" s="50"/>
      <c r="D72" s="51"/>
      <c r="E72" s="43"/>
      <c r="F72" s="51"/>
      <c r="G72" s="43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</row>
    <row r="86" spans="1:45" ht="7.5" customHeight="1"/>
    <row r="87" spans="1:45" ht="41.15" customHeight="1">
      <c r="A87" s="52"/>
      <c r="B87" s="110" t="s">
        <v>35</v>
      </c>
      <c r="C87" s="110"/>
      <c r="D87" s="110"/>
      <c r="E87" s="110"/>
      <c r="F87" s="110"/>
      <c r="G87" s="52"/>
      <c r="H87" s="53"/>
    </row>
    <row r="88" spans="1:45" ht="12" thickBot="1"/>
    <row r="89" spans="1:45" s="7" customFormat="1" ht="13.5" thickBot="1">
      <c r="D89" s="54">
        <v>2017</v>
      </c>
      <c r="E89" s="54">
        <v>2018</v>
      </c>
      <c r="F89" s="54">
        <v>2019</v>
      </c>
      <c r="G89" s="54">
        <v>2020</v>
      </c>
      <c r="H89" s="54">
        <v>2021</v>
      </c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</row>
    <row r="90" spans="1:45" s="7" customFormat="1" ht="13">
      <c r="B90" s="44" t="s">
        <v>25</v>
      </c>
      <c r="C90" s="55"/>
      <c r="D90" s="56">
        <v>0</v>
      </c>
      <c r="E90" s="56">
        <v>5</v>
      </c>
      <c r="F90" s="56">
        <v>4</v>
      </c>
      <c r="G90" s="56">
        <v>4</v>
      </c>
      <c r="H90" s="56">
        <v>4</v>
      </c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</row>
    <row r="91" spans="1:45" s="7" customFormat="1" ht="13">
      <c r="B91" s="44" t="s">
        <v>22</v>
      </c>
      <c r="C91" s="57"/>
      <c r="D91" s="56">
        <v>0</v>
      </c>
      <c r="E91" s="56">
        <v>2</v>
      </c>
      <c r="F91" s="56">
        <v>1</v>
      </c>
      <c r="G91" s="56">
        <v>2</v>
      </c>
      <c r="H91" s="56">
        <v>0</v>
      </c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</row>
    <row r="92" spans="1:45" s="7" customFormat="1" ht="13">
      <c r="B92" s="44" t="s">
        <v>20</v>
      </c>
      <c r="C92" s="57"/>
      <c r="D92" s="56">
        <v>0</v>
      </c>
      <c r="E92" s="56">
        <v>4</v>
      </c>
      <c r="F92" s="56">
        <v>4</v>
      </c>
      <c r="G92" s="56">
        <v>4</v>
      </c>
      <c r="H92" s="56">
        <v>3</v>
      </c>
      <c r="I92" s="58"/>
      <c r="J92" s="58"/>
      <c r="K92" s="58"/>
      <c r="L92" s="58"/>
      <c r="M92" s="58"/>
      <c r="N92" s="58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</row>
    <row r="93" spans="1:45" s="7" customFormat="1" ht="13">
      <c r="B93" s="44" t="s">
        <v>21</v>
      </c>
      <c r="C93" s="57"/>
      <c r="D93" s="56">
        <v>1</v>
      </c>
      <c r="E93" s="56">
        <v>6</v>
      </c>
      <c r="F93" s="56">
        <v>7</v>
      </c>
      <c r="G93" s="56">
        <v>4</v>
      </c>
      <c r="H93" s="56">
        <v>5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</row>
    <row r="94" spans="1:45" s="7" customFormat="1" ht="12.75" customHeight="1">
      <c r="B94" s="47" t="s">
        <v>26</v>
      </c>
      <c r="C94" s="57"/>
      <c r="D94" s="56">
        <v>1</v>
      </c>
      <c r="E94" s="56">
        <v>17</v>
      </c>
      <c r="F94" s="56">
        <v>17</v>
      </c>
      <c r="G94" s="56">
        <v>12</v>
      </c>
      <c r="H94" s="56">
        <v>16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</row>
    <row r="95" spans="1:45" s="7" customFormat="1" ht="12.75" customHeight="1">
      <c r="B95" s="47" t="s">
        <v>34</v>
      </c>
      <c r="C95" s="57"/>
      <c r="D95" s="56">
        <v>0</v>
      </c>
      <c r="E95" s="56"/>
      <c r="F95" s="56"/>
      <c r="G95" s="56"/>
      <c r="H95" s="56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</row>
    <row r="96" spans="1:45" s="7" customFormat="1" ht="15" customHeight="1">
      <c r="B96" s="44" t="s">
        <v>32</v>
      </c>
      <c r="C96" s="57"/>
      <c r="D96" s="56">
        <v>0</v>
      </c>
      <c r="E96" s="56">
        <v>10</v>
      </c>
      <c r="F96" s="56">
        <v>8</v>
      </c>
      <c r="G96" s="56">
        <v>13</v>
      </c>
      <c r="H96" s="56">
        <v>14</v>
      </c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</row>
    <row r="97" spans="2:62" s="7" customFormat="1" ht="15" customHeight="1">
      <c r="B97" s="44" t="s">
        <v>24</v>
      </c>
      <c r="C97" s="57"/>
      <c r="D97" s="56">
        <v>1</v>
      </c>
      <c r="E97" s="56">
        <v>2</v>
      </c>
      <c r="F97" s="56">
        <v>2</v>
      </c>
      <c r="G97" s="56">
        <v>1</v>
      </c>
      <c r="H97" s="56">
        <v>1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</row>
    <row r="98" spans="2:62" s="7" customFormat="1" ht="13.5" thickBot="1">
      <c r="B98" s="44" t="s">
        <v>23</v>
      </c>
      <c r="C98" s="59"/>
      <c r="D98" s="60">
        <v>0</v>
      </c>
      <c r="E98" s="60">
        <v>1</v>
      </c>
      <c r="F98" s="60">
        <v>2</v>
      </c>
      <c r="G98" s="60">
        <v>1</v>
      </c>
      <c r="H98" s="60">
        <v>1</v>
      </c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</row>
    <row r="101" spans="2:62" ht="18.75" customHeight="1">
      <c r="B101" s="110" t="s">
        <v>36</v>
      </c>
      <c r="C101" s="110"/>
      <c r="D101" s="110"/>
      <c r="E101" s="110"/>
      <c r="F101" s="110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</row>
    <row r="102" spans="2:62"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</row>
    <row r="103" spans="2:62" ht="13">
      <c r="C103" s="77">
        <v>17.91</v>
      </c>
      <c r="D103" s="48" t="s">
        <v>37</v>
      </c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</row>
    <row r="104" spans="2:62" ht="13">
      <c r="C104" s="76">
        <v>25.22</v>
      </c>
      <c r="D104" s="48" t="s">
        <v>38</v>
      </c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</row>
  </sheetData>
  <mergeCells count="15">
    <mergeCell ref="B101:F101"/>
    <mergeCell ref="I12:J12"/>
    <mergeCell ref="A52:H52"/>
    <mergeCell ref="B54:C54"/>
    <mergeCell ref="B87:F87"/>
    <mergeCell ref="D54:E54"/>
    <mergeCell ref="F54:G54"/>
    <mergeCell ref="H54:I54"/>
    <mergeCell ref="J54:K54"/>
    <mergeCell ref="A2:H2"/>
    <mergeCell ref="A3:H3"/>
    <mergeCell ref="A10:H10"/>
    <mergeCell ref="A11:G11"/>
    <mergeCell ref="B12:D12"/>
    <mergeCell ref="E12:G12"/>
  </mergeCells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0" max="8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Buckeye</vt:lpstr>
      <vt:lpstr>Capitol Complex</vt:lpstr>
      <vt:lpstr>Goodyear</vt:lpstr>
      <vt:lpstr>State Hospital</vt:lpstr>
      <vt:lpstr>S. 16th St</vt:lpstr>
      <vt:lpstr>N 29th Ave</vt:lpstr>
      <vt:lpstr>Buckeye!Print_Area</vt:lpstr>
      <vt:lpstr>'Capitol Complex'!Print_Area</vt:lpstr>
      <vt:lpstr>Goodyear!Print_Area</vt:lpstr>
      <vt:lpstr>'N 29th Ave'!Print_Area</vt:lpstr>
      <vt:lpstr>'S. 16th St'!Print_Area</vt:lpstr>
      <vt:lpstr>'State Hospital'!Print_Area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ADOA LAN</dc:creator>
  <cp:lastModifiedBy>Karissa J Rodorigo</cp:lastModifiedBy>
  <cp:lastPrinted>2010-09-08T16:31:58Z</cp:lastPrinted>
  <dcterms:created xsi:type="dcterms:W3CDTF">2001-07-31T00:24:02Z</dcterms:created>
  <dcterms:modified xsi:type="dcterms:W3CDTF">2022-07-08T19:39:53Z</dcterms:modified>
</cp:coreProperties>
</file>