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1 survey\completed\"/>
    </mc:Choice>
  </mc:AlternateContent>
  <bookViews>
    <workbookView xWindow="0" yWindow="0" windowWidth="28800" windowHeight="12435"/>
  </bookViews>
  <sheets>
    <sheet name="Meridian Tower" sheetId="1" r:id="rId1"/>
  </sheets>
  <definedNames>
    <definedName name="_xlnm.Print_Area" localSheetId="0">'Meridian Tower'!$A$1:$I$107</definedName>
  </definedNames>
  <calcPr calcId="152511"/>
</workbook>
</file>

<file path=xl/calcChain.xml><?xml version="1.0" encoding="utf-8"?>
<calcChain xmlns="http://schemas.openxmlformats.org/spreadsheetml/2006/main">
  <c r="G23" i="1" l="1"/>
  <c r="D23" i="1"/>
  <c r="J69" i="1" l="1"/>
  <c r="K68" i="1" s="1"/>
  <c r="K61" i="1" l="1"/>
  <c r="K62" i="1"/>
  <c r="K63" i="1"/>
  <c r="K64" i="1"/>
  <c r="K65" i="1"/>
  <c r="K66" i="1"/>
  <c r="K59" i="1"/>
  <c r="K67" i="1"/>
  <c r="K60" i="1"/>
  <c r="H69" i="1"/>
  <c r="I68" i="1" s="1"/>
  <c r="D22" i="1"/>
  <c r="G22" i="1"/>
  <c r="F69" i="1"/>
  <c r="G64" i="1" s="1"/>
  <c r="G60" i="1"/>
  <c r="G21" i="1"/>
  <c r="D21" i="1"/>
  <c r="D69" i="1"/>
  <c r="E65" i="1" s="1"/>
  <c r="E60" i="1"/>
  <c r="G20" i="1"/>
  <c r="D20" i="1"/>
  <c r="B69" i="1"/>
  <c r="C62" i="1" s="1"/>
  <c r="G18" i="1"/>
  <c r="G19" i="1"/>
  <c r="D18" i="1"/>
  <c r="D19" i="1"/>
  <c r="G17" i="1"/>
  <c r="G16" i="1"/>
  <c r="G15" i="1"/>
  <c r="D17" i="1"/>
  <c r="D16" i="1"/>
  <c r="D15" i="1"/>
  <c r="E64" i="1"/>
  <c r="G66" i="1"/>
  <c r="G67" i="1"/>
  <c r="G68" i="1"/>
  <c r="G59" i="1"/>
  <c r="G62" i="1" l="1"/>
  <c r="G63" i="1"/>
  <c r="G65" i="1"/>
  <c r="K69" i="1"/>
  <c r="E62" i="1"/>
  <c r="I64" i="1"/>
  <c r="I62" i="1"/>
  <c r="E61" i="1"/>
  <c r="G61" i="1"/>
  <c r="E68" i="1"/>
  <c r="E63" i="1"/>
  <c r="I65" i="1"/>
  <c r="I61" i="1"/>
  <c r="E59" i="1"/>
  <c r="I60" i="1"/>
  <c r="I67" i="1"/>
  <c r="I63" i="1"/>
  <c r="E67" i="1"/>
  <c r="E66" i="1"/>
  <c r="C64" i="1"/>
  <c r="C65" i="1"/>
  <c r="C66" i="1"/>
  <c r="C59" i="1"/>
  <c r="C68" i="1"/>
  <c r="C60" i="1"/>
  <c r="C61" i="1"/>
  <c r="C67" i="1"/>
  <c r="I59" i="1"/>
  <c r="I66" i="1"/>
  <c r="C63" i="1"/>
  <c r="G69" i="1" l="1"/>
  <c r="E69" i="1"/>
  <c r="C69" i="1"/>
  <c r="I69" i="1"/>
</calcChain>
</file>

<file path=xl/sharedStrings.xml><?xml version="1.0" encoding="utf-8"?>
<sst xmlns="http://schemas.openxmlformats.org/spreadsheetml/2006/main" count="66" uniqueCount="38">
  <si>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</si>
  <si>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</si>
  <si>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</si>
  <si>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</si>
  <si>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</si>
  <si>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</si>
  <si>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</si>
  <si>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</si>
  <si>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</si>
  <si>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</si>
  <si>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</si>
  <si>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</si>
  <si>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NO</t>
  </si>
  <si>
    <t>Annual TRP Goals (as Established by Maricopa County) and Actuals</t>
  </si>
  <si>
    <t>YES</t>
  </si>
  <si>
    <t>Water Resources, Dept. of - Meridian Tower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</si>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</sst>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2" applyNumberFormat="1" applyFont="1" applyBorder="1" applyAlignment="1">
      <alignment horizontal="center"/>
    </xf>
    <xf numFmtId="1" fontId="10" fillId="0" borderId="9" xfId="2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3" xfId="0" applyNumberFormat="1" applyFont="1" applyBorder="1"/>
    <xf numFmtId="164" fontId="10" fillId="0" borderId="24" xfId="2" applyNumberFormat="1" applyFont="1" applyBorder="1"/>
    <xf numFmtId="165" fontId="10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8" xfId="2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2" fillId="0" borderId="30" xfId="2" applyFont="1" applyBorder="1"/>
    <xf numFmtId="9" fontId="11" fillId="0" borderId="31" xfId="0" applyNumberFormat="1" applyFont="1" applyBorder="1"/>
    <xf numFmtId="0" fontId="11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 wrapText="1"/>
    </xf>
    <xf numFmtId="0" fontId="11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1" fillId="0" borderId="2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4" fillId="0" borderId="38" xfId="0" applyFont="1" applyBorder="1"/>
    <xf numFmtId="0" fontId="14" fillId="0" borderId="39" xfId="0" applyFont="1" applyBorder="1"/>
    <xf numFmtId="0" fontId="13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9" fontId="2" fillId="0" borderId="31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20670831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982804887032106"/>
          <c:w val="0.86080740042532411"/>
          <c:h val="0.5258631757290033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'Meridian Tower'!$A$14:$A$23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'Meridian Tower'!$B$14:$B$23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'Meridian Tower'!$A$14:$A$23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'Meridian Tower'!$C$14:$C$23</c:f>
              <c:numCache>
                <c:formatCode>0.0%</c:formatCode>
                <c:ptCount val="10"/>
                <c:pt idx="0">
                  <c:v>0.623</c:v>
                </c:pt>
                <c:pt idx="1">
                  <c:v>0.61850000000000005</c:v>
                </c:pt>
                <c:pt idx="2">
                  <c:v>0.68020000000000003</c:v>
                </c:pt>
                <c:pt idx="3">
                  <c:v>0.69399999999999995</c:v>
                </c:pt>
                <c:pt idx="4">
                  <c:v>0.71199999999999997</c:v>
                </c:pt>
                <c:pt idx="5">
                  <c:v>0.68100000000000005</c:v>
                </c:pt>
                <c:pt idx="6">
                  <c:v>0.66600000000000004</c:v>
                </c:pt>
                <c:pt idx="7">
                  <c:v>0.68059999999999998</c:v>
                </c:pt>
                <c:pt idx="8">
                  <c:v>0.63049999999999995</c:v>
                </c:pt>
                <c:pt idx="9">
                  <c:v>0.25319999999999998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'Meridian Tower'!$A$14:$A$23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'Meridian Tower'!$I$14:$I$23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 formatCode="0.00%">
                  <c:v>0.73699999999999999</c:v>
                </c:pt>
                <c:pt idx="9" formatCode="0.00%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801376"/>
        <c:axId val="417801768"/>
      </c:lineChart>
      <c:catAx>
        <c:axId val="4178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7801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8017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78013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9051741771715156"/>
          <c:w val="0.6648363185371059"/>
          <c:h val="8.1896664325409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8333448622430918"/>
          <c:w val="0.85714439021074829"/>
          <c:h val="0.4666685655459210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'Meridian Tower'!$A$14:$A$23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'Meridian Tower'!$E$14:$E$23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'Meridian Tower'!$A$14:$A$23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'Meridian Tower'!$F$14:$F$23</c:f>
              <c:numCache>
                <c:formatCode>0.0%</c:formatCode>
                <c:ptCount val="10"/>
                <c:pt idx="0">
                  <c:v>0.55989999999999995</c:v>
                </c:pt>
                <c:pt idx="1">
                  <c:v>0.55349999999999999</c:v>
                </c:pt>
                <c:pt idx="2">
                  <c:v>0.61699999999999999</c:v>
                </c:pt>
                <c:pt idx="3">
                  <c:v>0.64200000000000002</c:v>
                </c:pt>
                <c:pt idx="4">
                  <c:v>0.67900000000000005</c:v>
                </c:pt>
                <c:pt idx="5">
                  <c:v>0.70199999999999996</c:v>
                </c:pt>
                <c:pt idx="6">
                  <c:v>0.63900000000000001</c:v>
                </c:pt>
                <c:pt idx="7">
                  <c:v>0.63719999999999999</c:v>
                </c:pt>
                <c:pt idx="8">
                  <c:v>0.63929999999999998</c:v>
                </c:pt>
                <c:pt idx="9">
                  <c:v>0.2132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'Meridian Tower'!$A$14:$A$23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'Meridian Tower'!$J$14:$J$23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 formatCode="0.00%">
                  <c:v>0.70799999999999996</c:v>
                </c:pt>
                <c:pt idx="9" formatCode="0.00%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806080"/>
        <c:axId val="417802944"/>
      </c:lineChart>
      <c:catAx>
        <c:axId val="4178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780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8029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780608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833683289588807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607870184110196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8963374060735E-2"/>
          <c:y val="0.16176470588235295"/>
          <c:w val="0.88235434914079913"/>
          <c:h val="0.6176470588235294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'Meridian Tower'!$B$57:$C$57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'Meridian Tower'!$A$60:$A$68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Tower'!$C$60:$C$68</c:f>
              <c:numCache>
                <c:formatCode>0.0%</c:formatCode>
                <c:ptCount val="9"/>
                <c:pt idx="0">
                  <c:v>3.4108345046277182E-2</c:v>
                </c:pt>
                <c:pt idx="1">
                  <c:v>2.0837042958405477E-2</c:v>
                </c:pt>
                <c:pt idx="2">
                  <c:v>7.9559618568457266E-2</c:v>
                </c:pt>
                <c:pt idx="3">
                  <c:v>5.3039745712304846E-2</c:v>
                </c:pt>
                <c:pt idx="4">
                  <c:v>5.0198330763431373E-2</c:v>
                </c:pt>
                <c:pt idx="5">
                  <c:v>2.4625596223570106E-2</c:v>
                </c:pt>
                <c:pt idx="6">
                  <c:v>4.9251192447140213E-2</c:v>
                </c:pt>
                <c:pt idx="7">
                  <c:v>0</c:v>
                </c:pt>
                <c:pt idx="8">
                  <c:v>7.5771065303292641E-3</c:v>
                </c:pt>
              </c:numCache>
            </c:numRef>
          </c:val>
        </c:ser>
        <c:ser>
          <c:idx val="4"/>
          <c:order val="1"/>
          <c:tx>
            <c:strRef>
              <c:f>'Meridian Tower'!$D$57:$E$57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'Meridian Tower'!$A$60:$A$68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Tower'!$E$60:$E$68</c:f>
              <c:numCache>
                <c:formatCode>0.0%</c:formatCode>
                <c:ptCount val="9"/>
                <c:pt idx="0">
                  <c:v>4.1538461538461531E-2</c:v>
                </c:pt>
                <c:pt idx="1">
                  <c:v>2.2222222222222223E-2</c:v>
                </c:pt>
                <c:pt idx="2">
                  <c:v>0.11623931623931624</c:v>
                </c:pt>
                <c:pt idx="3">
                  <c:v>6.3247863247863245E-2</c:v>
                </c:pt>
                <c:pt idx="4">
                  <c:v>0</c:v>
                </c:pt>
                <c:pt idx="5">
                  <c:v>3.0769230769230771E-2</c:v>
                </c:pt>
                <c:pt idx="6">
                  <c:v>5.2991452991452991E-2</c:v>
                </c:pt>
                <c:pt idx="7">
                  <c:v>0</c:v>
                </c:pt>
                <c:pt idx="8">
                  <c:v>6.8376068376068376E-3</c:v>
                </c:pt>
              </c:numCache>
            </c:numRef>
          </c:val>
        </c:ser>
        <c:ser>
          <c:idx val="1"/>
          <c:order val="2"/>
          <c:tx>
            <c:strRef>
              <c:f>'Meridian Tower'!$F$57:$G$57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'Meridian Tower'!$A$60:$A$68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Tower'!$G$60:$G$68</c:f>
              <c:numCache>
                <c:formatCode>0.0%</c:formatCode>
                <c:ptCount val="9"/>
                <c:pt idx="0">
                  <c:v>5.289256198347108E-2</c:v>
                </c:pt>
                <c:pt idx="1">
                  <c:v>0</c:v>
                </c:pt>
                <c:pt idx="2">
                  <c:v>8.2644628099173556E-2</c:v>
                </c:pt>
                <c:pt idx="3">
                  <c:v>7.6446280991735532E-2</c:v>
                </c:pt>
                <c:pt idx="4">
                  <c:v>2.6859504132231406E-2</c:v>
                </c:pt>
                <c:pt idx="5">
                  <c:v>2.2727272727272728E-2</c:v>
                </c:pt>
                <c:pt idx="6">
                  <c:v>4.7520661157024795E-2</c:v>
                </c:pt>
                <c:pt idx="7">
                  <c:v>0</c:v>
                </c:pt>
                <c:pt idx="8">
                  <c:v>1.0330578512396695E-2</c:v>
                </c:pt>
              </c:numCache>
            </c:numRef>
          </c:val>
        </c:ser>
        <c:ser>
          <c:idx val="5"/>
          <c:order val="3"/>
          <c:tx>
            <c:strRef>
              <c:f>'Meridian Tower'!$H$57:$I$57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'Meridian Tower'!$A$60:$A$68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Tower'!$I$60:$I$68</c:f>
              <c:numCache>
                <c:formatCode>0.0%</c:formatCode>
                <c:ptCount val="9"/>
                <c:pt idx="0">
                  <c:v>5.6819239720713725E-2</c:v>
                </c:pt>
                <c:pt idx="1">
                  <c:v>4.6547711404189293E-3</c:v>
                </c:pt>
                <c:pt idx="2">
                  <c:v>7.9131109387121798E-2</c:v>
                </c:pt>
                <c:pt idx="3">
                  <c:v>8.8440651667959655E-2</c:v>
                </c:pt>
                <c:pt idx="4">
                  <c:v>3.4910783553141971E-2</c:v>
                </c:pt>
                <c:pt idx="5">
                  <c:v>5.2754072924747868E-2</c:v>
                </c:pt>
                <c:pt idx="6">
                  <c:v>4.6547711404189292E-2</c:v>
                </c:pt>
                <c:pt idx="7">
                  <c:v>0</c:v>
                </c:pt>
                <c:pt idx="8">
                  <c:v>6.2063615205585725E-3</c:v>
                </c:pt>
              </c:numCache>
            </c:numRef>
          </c:val>
        </c:ser>
        <c:ser>
          <c:idx val="0"/>
          <c:order val="4"/>
          <c:tx>
            <c:strRef>
              <c:f>'Meridian Tower'!$J$57:$K$57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'Meridian Tower'!$A$60:$A$68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Tower'!$K$60:$K$68</c:f>
              <c:numCache>
                <c:formatCode>0.0%</c:formatCode>
                <c:ptCount val="9"/>
                <c:pt idx="0">
                  <c:v>9.7701149425287355E-3</c:v>
                </c:pt>
                <c:pt idx="1">
                  <c:v>2.8735632183908046E-3</c:v>
                </c:pt>
                <c:pt idx="2">
                  <c:v>2.5862068965517241E-2</c:v>
                </c:pt>
                <c:pt idx="3">
                  <c:v>2.0114942528735632E-2</c:v>
                </c:pt>
                <c:pt idx="4">
                  <c:v>3.8793103448275863E-2</c:v>
                </c:pt>
                <c:pt idx="5">
                  <c:v>7.1839080459770114E-3</c:v>
                </c:pt>
                <c:pt idx="6">
                  <c:v>0.64224137931034486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803728"/>
        <c:axId val="417804120"/>
      </c:barChart>
      <c:catAx>
        <c:axId val="41780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7804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804120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780372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891491848190505"/>
          <c:y val="0.93504901960784315"/>
          <c:w val="0.30051872712991173"/>
          <c:h val="6.4950980392156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</xdr:row>
      <xdr:rowOff>9525</xdr:rowOff>
    </xdr:from>
    <xdr:to>
      <xdr:col>6</xdr:col>
      <xdr:colOff>533400</xdr:colOff>
      <xdr:row>37</xdr:row>
      <xdr:rowOff>57150</xdr:rowOff>
    </xdr:to>
    <xdr:graphicFrame macro="">
      <xdr:nvGraphicFramePr>
        <xdr:cNvPr id="16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38</xdr:row>
      <xdr:rowOff>0</xdr:rowOff>
    </xdr:from>
    <xdr:to>
      <xdr:col>6</xdr:col>
      <xdr:colOff>514350</xdr:colOff>
      <xdr:row>53</xdr:row>
      <xdr:rowOff>0</xdr:rowOff>
    </xdr:to>
    <xdr:graphicFrame macro="">
      <xdr:nvGraphicFramePr>
        <xdr:cNvPr id="169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695325</xdr:colOff>
      <xdr:row>55</xdr:row>
      <xdr:rowOff>0</xdr:rowOff>
    </xdr:from>
    <xdr:to>
      <xdr:col>0</xdr:col>
      <xdr:colOff>771525</xdr:colOff>
      <xdr:row>56</xdr:row>
      <xdr:rowOff>28575</xdr:rowOff>
    </xdr:to>
    <xdr:sp macro="" textlink="">
      <xdr:nvSpPr>
        <xdr:cNvPr id="1691" name="Text Box 27"/>
        <xdr:cNvSpPr txBox="1">
          <a:spLocks noChangeArrowheads="1"/>
        </xdr:cNvSpPr>
      </xdr:nvSpPr>
      <xdr:spPr bwMode="auto">
        <a:xfrm>
          <a:off x="695325" y="923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24</xdr:row>
      <xdr:rowOff>66675</xdr:rowOff>
    </xdr:from>
    <xdr:to>
      <xdr:col>8</xdr:col>
      <xdr:colOff>457200</xdr:colOff>
      <xdr:row>29</xdr:row>
      <xdr:rowOff>38100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43550" y="4657725"/>
          <a:ext cx="1181100" cy="733425"/>
        </a:xfrm>
        <a:prstGeom prst="borderCallout1">
          <a:avLst>
            <a:gd name="adj1" fmla="val 12194"/>
            <a:gd name="adj2" fmla="val -8931"/>
            <a:gd name="adj3" fmla="val 9877"/>
            <a:gd name="adj4" fmla="val -1951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571500</xdr:colOff>
      <xdr:row>38</xdr:row>
      <xdr:rowOff>0</xdr:rowOff>
    </xdr:from>
    <xdr:to>
      <xdr:col>8</xdr:col>
      <xdr:colOff>647700</xdr:colOff>
      <xdr:row>40</xdr:row>
      <xdr:rowOff>85725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295900" y="6715125"/>
          <a:ext cx="1619250" cy="390525"/>
        </a:xfrm>
        <a:prstGeom prst="borderCallout1">
          <a:avLst>
            <a:gd name="adj1" fmla="val 18519"/>
            <a:gd name="adj2" fmla="val -8694"/>
            <a:gd name="adj3" fmla="val 33861"/>
            <a:gd name="adj4" fmla="val -1611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55</xdr:row>
      <xdr:rowOff>0</xdr:rowOff>
    </xdr:from>
    <xdr:to>
      <xdr:col>4</xdr:col>
      <xdr:colOff>523875</xdr:colOff>
      <xdr:row>56</xdr:row>
      <xdr:rowOff>28575</xdr:rowOff>
    </xdr:to>
    <xdr:sp macro="" textlink="">
      <xdr:nvSpPr>
        <xdr:cNvPr id="1694" name="Text Box 54"/>
        <xdr:cNvSpPr txBox="1">
          <a:spLocks noChangeArrowheads="1"/>
        </xdr:cNvSpPr>
      </xdr:nvSpPr>
      <xdr:spPr bwMode="auto">
        <a:xfrm>
          <a:off x="3648075" y="923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257175</xdr:colOff>
      <xdr:row>86</xdr:row>
      <xdr:rowOff>123825</xdr:rowOff>
    </xdr:to>
    <xdr:graphicFrame macro="">
      <xdr:nvGraphicFramePr>
        <xdr:cNvPr id="1695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696" name="Text Box 70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697" name="Text Box 71"/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238125</xdr:colOff>
      <xdr:row>85</xdr:row>
      <xdr:rowOff>85725</xdr:rowOff>
    </xdr:from>
    <xdr:ext cx="1445763" cy="159873"/>
    <xdr:sp macro="" textlink="">
      <xdr:nvSpPr>
        <xdr:cNvPr id="1096" name="Text Box 7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38125" y="140589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699" name="Text Box 80"/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00" name="Text Box 81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01" name="Text Box 82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02" name="Text Box 83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03" name="Text Box 84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04" name="Text Box 85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05" name="Text Box 86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06" name="Text Box 87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707" name="Text Box 88"/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708" name="Text Box 89"/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2</xdr:col>
      <xdr:colOff>523875</xdr:colOff>
      <xdr:row>56</xdr:row>
      <xdr:rowOff>28575</xdr:rowOff>
    </xdr:to>
    <xdr:sp macro="" textlink="">
      <xdr:nvSpPr>
        <xdr:cNvPr id="1709" name="Text Box 54"/>
        <xdr:cNvSpPr txBox="1">
          <a:spLocks noChangeArrowheads="1"/>
        </xdr:cNvSpPr>
      </xdr:nvSpPr>
      <xdr:spPr bwMode="auto">
        <a:xfrm>
          <a:off x="2124075" y="923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2</xdr:col>
      <xdr:colOff>523875</xdr:colOff>
      <xdr:row>56</xdr:row>
      <xdr:rowOff>28575</xdr:rowOff>
    </xdr:to>
    <xdr:sp macro="" textlink="">
      <xdr:nvSpPr>
        <xdr:cNvPr id="1710" name="Text Box 54"/>
        <xdr:cNvSpPr txBox="1">
          <a:spLocks noChangeArrowheads="1"/>
        </xdr:cNvSpPr>
      </xdr:nvSpPr>
      <xdr:spPr bwMode="auto">
        <a:xfrm>
          <a:off x="2124075" y="923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2</xdr:col>
      <xdr:colOff>523875</xdr:colOff>
      <xdr:row>56</xdr:row>
      <xdr:rowOff>28575</xdr:rowOff>
    </xdr:to>
    <xdr:sp macro="" textlink="">
      <xdr:nvSpPr>
        <xdr:cNvPr id="1711" name="Text Box 54"/>
        <xdr:cNvSpPr txBox="1">
          <a:spLocks noChangeArrowheads="1"/>
        </xdr:cNvSpPr>
      </xdr:nvSpPr>
      <xdr:spPr bwMode="auto">
        <a:xfrm>
          <a:off x="2124075" y="923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2</xdr:col>
      <xdr:colOff>523875</xdr:colOff>
      <xdr:row>56</xdr:row>
      <xdr:rowOff>28575</xdr:rowOff>
    </xdr:to>
    <xdr:sp macro="" textlink="">
      <xdr:nvSpPr>
        <xdr:cNvPr id="1712" name="Text Box 54"/>
        <xdr:cNvSpPr txBox="1">
          <a:spLocks noChangeArrowheads="1"/>
        </xdr:cNvSpPr>
      </xdr:nvSpPr>
      <xdr:spPr bwMode="auto">
        <a:xfrm>
          <a:off x="2124075" y="923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0.94693</cdr:x>
      <cdr:y>0.36481</cdr:y>
    </cdr:from>
    <cdr:to>
      <cdr:x>0.99086</cdr:x>
      <cdr:y>0.54594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812812"/>
          <a:ext cx="228893" cy="401981"/>
        </a:xfrm>
        <a:prstGeom xmlns:a="http://schemas.openxmlformats.org/drawingml/2006/main" prst="downArrow">
          <a:avLst>
            <a:gd name="adj1" fmla="val 50000"/>
            <a:gd name="adj2" fmla="val 4390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0.94496</cdr:x>
      <cdr:y>0.39409</cdr:y>
    </cdr:from>
    <cdr:to>
      <cdr:x>0.98865</cdr:x>
      <cdr:y>0.54793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6602" y="907807"/>
          <a:ext cx="227614" cy="353144"/>
        </a:xfrm>
        <a:prstGeom xmlns:a="http://schemas.openxmlformats.org/drawingml/2006/main" prst="downArrow">
          <a:avLst>
            <a:gd name="adj1" fmla="val 50000"/>
            <a:gd name="adj2" fmla="val 3878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0.93946</cdr:x>
      <cdr:y>0.52576</cdr:y>
    </cdr:from>
    <cdr:to>
      <cdr:x>0.99135</cdr:x>
      <cdr:y>0.77816</cdr:y>
    </cdr:to>
    <cdr:sp macro="" textlink="">
      <cdr:nvSpPr>
        <cdr:cNvPr id="1628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8530" y="1364712"/>
          <a:ext cx="302973" cy="652572"/>
        </a:xfrm>
        <a:prstGeom xmlns:a="http://schemas.openxmlformats.org/drawingml/2006/main" prst="upArrow">
          <a:avLst>
            <a:gd name="adj1" fmla="val 50000"/>
            <a:gd name="adj2" fmla="val 5384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K107"/>
  <sheetViews>
    <sheetView showGridLines="0" tabSelected="1" zoomScaleNormal="100" zoomScaleSheetLayoutView="100" workbookViewId="0">
      <selection activeCell="M28" sqref="M28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1.7109375" style="4" customWidth="1"/>
    <col min="9" max="9" width="11.42578125" style="4" customWidth="1"/>
    <col min="10" max="10" width="11.42578125" style="5" customWidth="1"/>
    <col min="11" max="11" width="9.85546875" style="5" customWidth="1"/>
    <col min="12" max="12" width="11.42578125" style="5" customWidth="1"/>
    <col min="13" max="13" width="11" style="5" customWidth="1"/>
    <col min="14" max="44" width="5" style="5" customWidth="1"/>
    <col min="45" max="68" width="5" style="4" customWidth="1"/>
    <col min="69" max="16384" width="11.42578125" style="4"/>
  </cols>
  <sheetData>
    <row r="1" spans="1:43" ht="15" customHeight="1"/>
    <row r="2" spans="1:43" ht="22.5">
      <c r="A2" s="82" t="s">
        <v>15</v>
      </c>
      <c r="B2" s="82"/>
      <c r="C2" s="82"/>
      <c r="D2" s="82"/>
      <c r="E2" s="82"/>
      <c r="F2" s="82"/>
      <c r="G2" s="82"/>
      <c r="H2" s="81"/>
      <c r="I2" s="81"/>
      <c r="J2" s="6"/>
    </row>
    <row r="3" spans="1:43" ht="15.75" customHeight="1">
      <c r="A3" s="83" t="s">
        <v>37</v>
      </c>
      <c r="B3" s="83"/>
      <c r="C3" s="83"/>
      <c r="D3" s="83"/>
      <c r="E3" s="83"/>
      <c r="F3" s="83"/>
      <c r="G3" s="83"/>
      <c r="H3" s="81"/>
      <c r="I3" s="81"/>
      <c r="J3" s="6"/>
    </row>
    <row r="4" spans="1:43" ht="6.75" customHeight="1">
      <c r="F4" s="7"/>
    </row>
    <row r="5" spans="1:43" ht="13.5" thickBot="1">
      <c r="F5" s="7"/>
    </row>
    <row r="6" spans="1:43" s="1" customFormat="1" ht="15.75" thickBot="1">
      <c r="A6" s="8" t="s">
        <v>4</v>
      </c>
      <c r="B6" s="9">
        <v>2011</v>
      </c>
      <c r="C6" s="9">
        <v>2012</v>
      </c>
      <c r="D6" s="9">
        <v>2013</v>
      </c>
      <c r="E6" s="9" t="s">
        <v>36</v>
      </c>
      <c r="F6" s="9">
        <v>2016</v>
      </c>
      <c r="G6" s="9">
        <v>2017</v>
      </c>
      <c r="H6" s="9">
        <v>2018</v>
      </c>
      <c r="I6" s="68">
        <v>2019</v>
      </c>
      <c r="J6" s="103">
        <v>2020</v>
      </c>
      <c r="K6" s="6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1" customFormat="1" ht="15.75" thickBot="1">
      <c r="A7" s="10" t="s">
        <v>5</v>
      </c>
      <c r="B7" s="11">
        <v>0.87</v>
      </c>
      <c r="C7" s="11">
        <v>0.86</v>
      </c>
      <c r="D7" s="11">
        <v>0.96</v>
      </c>
      <c r="E7" s="11">
        <v>0.86</v>
      </c>
      <c r="F7" s="11">
        <v>0.89</v>
      </c>
      <c r="G7" s="11">
        <v>0.83099999999999996</v>
      </c>
      <c r="H7" s="11">
        <v>0.91</v>
      </c>
      <c r="I7" s="69">
        <v>0.65029999999999999</v>
      </c>
      <c r="J7" s="104">
        <v>0.87409999999999999</v>
      </c>
      <c r="K7" s="70">
        <v>0.86470000000000002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5" customHeight="1">
      <c r="D8" s="3" t="s">
        <v>35</v>
      </c>
    </row>
    <row r="9" spans="1:43" ht="15" customHeight="1"/>
    <row r="10" spans="1:43" ht="18.75">
      <c r="A10" s="84" t="s">
        <v>13</v>
      </c>
      <c r="B10" s="84"/>
      <c r="C10" s="84"/>
      <c r="D10" s="84"/>
      <c r="E10" s="84"/>
      <c r="F10" s="84"/>
      <c r="G10" s="84"/>
      <c r="H10" s="85"/>
      <c r="I10" s="85"/>
    </row>
    <row r="11" spans="1:43" ht="12" customHeight="1" thickBot="1">
      <c r="A11" s="91"/>
      <c r="B11" s="91"/>
      <c r="C11" s="91"/>
      <c r="D11" s="91"/>
      <c r="E11" s="91"/>
      <c r="F11" s="91"/>
      <c r="G11" s="91"/>
      <c r="H11" s="12"/>
    </row>
    <row r="12" spans="1:43" s="1" customFormat="1" ht="15.75" thickBot="1">
      <c r="B12" s="86" t="s">
        <v>0</v>
      </c>
      <c r="C12" s="87"/>
      <c r="D12" s="88"/>
      <c r="E12" s="86" t="s">
        <v>3</v>
      </c>
      <c r="F12" s="89"/>
      <c r="G12" s="90"/>
      <c r="H12" s="13" t="s">
        <v>9</v>
      </c>
      <c r="I12" s="80" t="s">
        <v>11</v>
      </c>
      <c r="J12" s="8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4"/>
      <c r="B13" s="15" t="s">
        <v>1</v>
      </c>
      <c r="C13" s="16" t="s">
        <v>2</v>
      </c>
      <c r="D13" s="17" t="s">
        <v>8</v>
      </c>
      <c r="E13" s="18" t="s">
        <v>1</v>
      </c>
      <c r="F13" s="16" t="s">
        <v>2</v>
      </c>
      <c r="G13" s="17" t="s">
        <v>8</v>
      </c>
      <c r="H13" s="19" t="s">
        <v>10</v>
      </c>
      <c r="I13" s="58" t="s">
        <v>6</v>
      </c>
      <c r="J13" s="58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1">
        <v>2011</v>
      </c>
      <c r="B14" s="22">
        <v>0.6</v>
      </c>
      <c r="C14" s="23">
        <v>0.623</v>
      </c>
      <c r="D14" s="24">
        <v>2.7E-2</v>
      </c>
      <c r="E14" s="22">
        <v>0.6</v>
      </c>
      <c r="F14" s="23">
        <v>0.55989999999999995</v>
      </c>
      <c r="G14" s="24">
        <v>-0.124</v>
      </c>
      <c r="H14" s="25" t="s">
        <v>14</v>
      </c>
      <c r="I14" s="59">
        <v>0.69499999999999995</v>
      </c>
      <c r="J14" s="59">
        <v>0.66600000000000004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1">
        <v>2012</v>
      </c>
      <c r="B15" s="22">
        <v>0.6</v>
      </c>
      <c r="C15" s="23">
        <v>0.61850000000000005</v>
      </c>
      <c r="D15" s="24">
        <f t="shared" ref="D15:D21" si="0">(C15-C14)/C14</f>
        <v>-7.223113964686916E-3</v>
      </c>
      <c r="E15" s="22">
        <v>0.6</v>
      </c>
      <c r="F15" s="23">
        <v>0.55349999999999999</v>
      </c>
      <c r="G15" s="24">
        <f t="shared" ref="G15:G21" si="1">(F15-F14)/F14</f>
        <v>-1.1430612609394467E-2</v>
      </c>
      <c r="H15" s="25" t="s">
        <v>14</v>
      </c>
      <c r="I15" s="59">
        <v>0.69389999999999996</v>
      </c>
      <c r="J15" s="59">
        <v>0.66639999999999999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1">
        <v>2013</v>
      </c>
      <c r="B16" s="22">
        <v>0.6</v>
      </c>
      <c r="C16" s="23">
        <v>0.68020000000000003</v>
      </c>
      <c r="D16" s="24">
        <f t="shared" si="0"/>
        <v>9.9757477768795427E-2</v>
      </c>
      <c r="E16" s="22">
        <v>0.6</v>
      </c>
      <c r="F16" s="23">
        <v>0.61699999999999999</v>
      </c>
      <c r="G16" s="24">
        <f t="shared" si="1"/>
        <v>0.11472448057813912</v>
      </c>
      <c r="H16" s="25" t="s">
        <v>12</v>
      </c>
      <c r="I16" s="59">
        <v>0.70809999999999995</v>
      </c>
      <c r="J16" s="59">
        <v>0.67410000000000003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4" s="1" customFormat="1" ht="15">
      <c r="A17" s="21">
        <v>2015</v>
      </c>
      <c r="B17" s="22">
        <v>0.6</v>
      </c>
      <c r="C17" s="23">
        <v>0.69399999999999995</v>
      </c>
      <c r="D17" s="24">
        <f t="shared" si="0"/>
        <v>2.0288150543957547E-2</v>
      </c>
      <c r="E17" s="22">
        <v>0.6</v>
      </c>
      <c r="F17" s="23">
        <v>0.64200000000000002</v>
      </c>
      <c r="G17" s="24">
        <f t="shared" si="1"/>
        <v>4.0518638573743958E-2</v>
      </c>
      <c r="H17" s="25" t="s">
        <v>12</v>
      </c>
      <c r="I17" s="59">
        <v>0.70830000000000004</v>
      </c>
      <c r="J17" s="59">
        <v>0.66800000000000004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4" s="28" customFormat="1" ht="15">
      <c r="A18" s="21">
        <v>2016</v>
      </c>
      <c r="B18" s="22">
        <v>0.6</v>
      </c>
      <c r="C18" s="23">
        <v>0.71199999999999997</v>
      </c>
      <c r="D18" s="24">
        <f t="shared" si="0"/>
        <v>2.5936599423631149E-2</v>
      </c>
      <c r="E18" s="22">
        <v>0.6</v>
      </c>
      <c r="F18" s="23">
        <v>0.67900000000000005</v>
      </c>
      <c r="G18" s="24">
        <f t="shared" si="1"/>
        <v>5.7632398753894129E-2</v>
      </c>
      <c r="H18" s="25" t="s">
        <v>12</v>
      </c>
      <c r="I18" s="59">
        <v>0.71579999999999999</v>
      </c>
      <c r="J18" s="59">
        <v>0.67889999999999995</v>
      </c>
      <c r="K18" s="20"/>
      <c r="L18" s="20"/>
      <c r="M18" s="20"/>
      <c r="N18" s="20"/>
      <c r="O18" s="20"/>
      <c r="P18" s="20"/>
      <c r="Q18" s="20"/>
      <c r="R18" s="20"/>
      <c r="S18" s="27"/>
      <c r="T18" s="20"/>
      <c r="U18" s="20"/>
      <c r="V18" s="20"/>
      <c r="W18" s="27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4" s="1" customFormat="1" ht="15">
      <c r="A19" s="21">
        <v>2017</v>
      </c>
      <c r="B19" s="22">
        <v>0.6</v>
      </c>
      <c r="C19" s="23">
        <v>0.68100000000000005</v>
      </c>
      <c r="D19" s="24">
        <f t="shared" si="0"/>
        <v>-4.3539325842696514E-2</v>
      </c>
      <c r="E19" s="22">
        <v>0.6</v>
      </c>
      <c r="F19" s="23">
        <v>0.70199999999999996</v>
      </c>
      <c r="G19" s="24">
        <f t="shared" si="1"/>
        <v>3.3873343151693533E-2</v>
      </c>
      <c r="H19" s="25" t="s">
        <v>12</v>
      </c>
      <c r="I19" s="59">
        <v>0.75170000000000003</v>
      </c>
      <c r="J19" s="59">
        <v>0.71889999999999998</v>
      </c>
      <c r="K19" s="2"/>
      <c r="L19" s="2"/>
      <c r="M19" s="2"/>
      <c r="N19" s="2"/>
      <c r="O19" s="2"/>
      <c r="P19" s="2"/>
      <c r="Q19" s="2"/>
      <c r="R19" s="2"/>
      <c r="S19" s="26"/>
      <c r="T19" s="20"/>
      <c r="U19" s="2"/>
      <c r="V19" s="2"/>
      <c r="W19" s="26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4" ht="15.75" thickBot="1">
      <c r="A20" s="21">
        <v>2018</v>
      </c>
      <c r="B20" s="60">
        <v>0.6</v>
      </c>
      <c r="C20" s="61">
        <v>0.66600000000000004</v>
      </c>
      <c r="D20" s="62">
        <f t="shared" si="0"/>
        <v>-2.2026431718061693E-2</v>
      </c>
      <c r="E20" s="60">
        <v>0.6</v>
      </c>
      <c r="F20" s="61">
        <v>0.63900000000000001</v>
      </c>
      <c r="G20" s="62">
        <f t="shared" si="1"/>
        <v>-8.9743589743589675E-2</v>
      </c>
      <c r="H20" s="25" t="s">
        <v>12</v>
      </c>
      <c r="I20" s="59">
        <v>0.75929999999999997</v>
      </c>
      <c r="J20" s="59">
        <v>0.71540000000000004</v>
      </c>
      <c r="T20" s="31"/>
      <c r="X20" s="31"/>
    </row>
    <row r="21" spans="1:44" ht="15.75" thickBot="1">
      <c r="A21" s="72">
        <v>2019</v>
      </c>
      <c r="B21" s="73">
        <v>0.6</v>
      </c>
      <c r="C21" s="74">
        <v>0.68059999999999998</v>
      </c>
      <c r="D21" s="75">
        <f t="shared" si="0"/>
        <v>2.1921921921921841E-2</v>
      </c>
      <c r="E21" s="76">
        <v>0.6</v>
      </c>
      <c r="F21" s="74">
        <v>0.63719999999999999</v>
      </c>
      <c r="G21" s="75">
        <f t="shared" si="1"/>
        <v>-2.8169014084507412E-3</v>
      </c>
      <c r="H21" s="77" t="s">
        <v>12</v>
      </c>
      <c r="I21" s="59">
        <v>0.73650000000000004</v>
      </c>
      <c r="J21" s="59">
        <v>0.69230000000000003</v>
      </c>
      <c r="T21" s="31"/>
      <c r="X21" s="31"/>
      <c r="AR21" s="4"/>
    </row>
    <row r="22" spans="1:44" ht="15.75" thickBot="1">
      <c r="A22" s="96">
        <v>2020</v>
      </c>
      <c r="B22" s="97">
        <v>0.6</v>
      </c>
      <c r="C22" s="98">
        <v>0.63049999999999995</v>
      </c>
      <c r="D22" s="99">
        <f>(C22-C21)/C21</f>
        <v>-7.3611519247722648E-2</v>
      </c>
      <c r="E22" s="100">
        <v>0.6</v>
      </c>
      <c r="F22" s="98">
        <v>0.63929999999999998</v>
      </c>
      <c r="G22" s="99">
        <f>(F22-F21)/F21</f>
        <v>3.2956685499058234E-3</v>
      </c>
      <c r="H22" s="101" t="s">
        <v>12</v>
      </c>
      <c r="I22" s="102">
        <v>0.73699999999999999</v>
      </c>
      <c r="J22" s="102">
        <v>0.70799999999999996</v>
      </c>
      <c r="T22" s="29"/>
      <c r="U22" s="30"/>
      <c r="X22" s="29"/>
      <c r="Y22" s="30"/>
    </row>
    <row r="23" spans="1:44" ht="15" thickBot="1">
      <c r="A23" s="71">
        <v>2021</v>
      </c>
      <c r="B23" s="63">
        <v>0.6</v>
      </c>
      <c r="C23" s="64">
        <v>0.25319999999999998</v>
      </c>
      <c r="D23" s="65">
        <f>(C23-C22)/C22</f>
        <v>-0.59841395717684376</v>
      </c>
      <c r="E23" s="66">
        <v>0.6</v>
      </c>
      <c r="F23" s="64">
        <v>0.2132</v>
      </c>
      <c r="G23" s="65">
        <f>(F23-F22)/F22</f>
        <v>-0.66651024558110428</v>
      </c>
      <c r="H23" s="79" t="s">
        <v>14</v>
      </c>
      <c r="I23" s="78">
        <v>0.48699999999999999</v>
      </c>
      <c r="J23" s="78">
        <v>0.46700000000000003</v>
      </c>
      <c r="T23" s="29"/>
      <c r="U23" s="30"/>
      <c r="X23" s="29"/>
      <c r="Y23" s="30"/>
    </row>
    <row r="24" spans="1:44">
      <c r="T24" s="29"/>
      <c r="U24" s="30"/>
      <c r="X24" s="29"/>
      <c r="Y24" s="30"/>
    </row>
    <row r="25" spans="1:44">
      <c r="T25" s="29"/>
      <c r="U25" s="30"/>
      <c r="X25" s="29"/>
      <c r="Y25" s="30"/>
    </row>
    <row r="26" spans="1:44">
      <c r="T26" s="29"/>
      <c r="U26" s="30"/>
      <c r="X26" s="29"/>
      <c r="Y26" s="30"/>
    </row>
    <row r="27" spans="1:44">
      <c r="T27" s="29"/>
      <c r="U27" s="30"/>
      <c r="X27" s="29"/>
      <c r="Y27" s="30"/>
    </row>
    <row r="28" spans="1:44">
      <c r="T28" s="29"/>
      <c r="U28" s="30"/>
      <c r="X28" s="29"/>
      <c r="Y28" s="30"/>
    </row>
    <row r="29" spans="1:44">
      <c r="T29" s="29"/>
      <c r="U29" s="30"/>
      <c r="X29" s="29"/>
      <c r="Y29" s="30"/>
    </row>
    <row r="30" spans="1:44">
      <c r="L30" s="30"/>
      <c r="M30" s="30"/>
    </row>
    <row r="32" spans="1:44">
      <c r="W32" s="31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55" spans="1:38" ht="18.95" customHeight="1">
      <c r="A55" s="95" t="s">
        <v>16</v>
      </c>
      <c r="B55" s="95"/>
      <c r="C55" s="95"/>
      <c r="D55" s="95"/>
      <c r="E55" s="95"/>
      <c r="F55" s="95"/>
      <c r="G55" s="95"/>
      <c r="H55" s="85"/>
      <c r="I55" s="85"/>
    </row>
    <row r="56" spans="1:38" ht="12.75" thickBot="1"/>
    <row r="57" spans="1:38" s="7" customFormat="1" ht="14.1" customHeight="1" thickBot="1">
      <c r="B57" s="92">
        <v>2017</v>
      </c>
      <c r="C57" s="93"/>
      <c r="D57" s="92">
        <v>2018</v>
      </c>
      <c r="E57" s="93"/>
      <c r="F57" s="92">
        <v>2019</v>
      </c>
      <c r="G57" s="93"/>
      <c r="H57" s="92">
        <v>2020</v>
      </c>
      <c r="I57" s="93"/>
      <c r="J57" s="92">
        <v>2021</v>
      </c>
      <c r="K57" s="93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</row>
    <row r="58" spans="1:38" s="7" customFormat="1" ht="13.5" thickBot="1">
      <c r="A58" s="54" t="s">
        <v>17</v>
      </c>
      <c r="B58" s="33" t="s">
        <v>18</v>
      </c>
      <c r="C58" s="17" t="s">
        <v>19</v>
      </c>
      <c r="D58" s="33" t="s">
        <v>18</v>
      </c>
      <c r="E58" s="17" t="s">
        <v>19</v>
      </c>
      <c r="F58" s="33" t="s">
        <v>18</v>
      </c>
      <c r="G58" s="17" t="s">
        <v>19</v>
      </c>
      <c r="H58" s="33" t="s">
        <v>18</v>
      </c>
      <c r="I58" s="17" t="s">
        <v>19</v>
      </c>
      <c r="J58" s="33" t="s">
        <v>18</v>
      </c>
      <c r="K58" s="17" t="s">
        <v>19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</row>
    <row r="59" spans="1:38" s="7" customFormat="1" ht="12.75">
      <c r="A59" s="37" t="s">
        <v>20</v>
      </c>
      <c r="B59" s="34">
        <v>359.4</v>
      </c>
      <c r="C59" s="35">
        <f>B59/B69</f>
        <v>0.68080302175008434</v>
      </c>
      <c r="D59" s="34">
        <v>389.70000000000005</v>
      </c>
      <c r="E59" s="35">
        <f>D59/D69</f>
        <v>0.66615384615384621</v>
      </c>
      <c r="F59" s="34">
        <v>329.4</v>
      </c>
      <c r="G59" s="35">
        <f>F59/F69</f>
        <v>0.6805785123966942</v>
      </c>
      <c r="H59" s="34">
        <v>406.38</v>
      </c>
      <c r="I59" s="35">
        <f>H59/H69</f>
        <v>0.63053529868114822</v>
      </c>
      <c r="J59" s="34">
        <v>176.2</v>
      </c>
      <c r="K59" s="35">
        <f>J59/J69</f>
        <v>0.25316091954022985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</row>
    <row r="60" spans="1:38" s="7" customFormat="1" ht="12.75">
      <c r="A60" s="37" t="s">
        <v>26</v>
      </c>
      <c r="B60" s="38">
        <v>18.006</v>
      </c>
      <c r="C60" s="39">
        <f>B60/B69</f>
        <v>3.4108345046277182E-2</v>
      </c>
      <c r="D60" s="38">
        <v>24.299999999999997</v>
      </c>
      <c r="E60" s="39">
        <f>D60/D69</f>
        <v>4.1538461538461531E-2</v>
      </c>
      <c r="F60" s="38">
        <v>25.6</v>
      </c>
      <c r="G60" s="39">
        <f>F60/F69</f>
        <v>5.289256198347108E-2</v>
      </c>
      <c r="H60" s="38">
        <v>36.619999999999997</v>
      </c>
      <c r="I60" s="39">
        <f>H60/H69</f>
        <v>5.6819239720713725E-2</v>
      </c>
      <c r="J60" s="38">
        <v>6.8</v>
      </c>
      <c r="K60" s="39">
        <f>J60/J69</f>
        <v>9.7701149425287355E-3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</row>
    <row r="61" spans="1:38" s="7" customFormat="1" ht="12.75">
      <c r="A61" s="37" t="s">
        <v>23</v>
      </c>
      <c r="B61" s="38">
        <v>11</v>
      </c>
      <c r="C61" s="39">
        <f>B61/B69</f>
        <v>2.0837042958405477E-2</v>
      </c>
      <c r="D61" s="38">
        <v>13</v>
      </c>
      <c r="E61" s="39">
        <f>D61/D69</f>
        <v>2.2222222222222223E-2</v>
      </c>
      <c r="F61" s="38">
        <v>0</v>
      </c>
      <c r="G61" s="39">
        <f>F61/F69</f>
        <v>0</v>
      </c>
      <c r="H61" s="38">
        <v>3</v>
      </c>
      <c r="I61" s="39">
        <f>H61/H69</f>
        <v>4.6547711404189293E-3</v>
      </c>
      <c r="J61" s="38">
        <v>2</v>
      </c>
      <c r="K61" s="39">
        <f>J61/J69</f>
        <v>2.8735632183908046E-3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</row>
    <row r="62" spans="1:38" s="7" customFormat="1" ht="12.75">
      <c r="A62" s="37" t="s">
        <v>21</v>
      </c>
      <c r="B62" s="38">
        <v>42</v>
      </c>
      <c r="C62" s="39">
        <f>B62/B69</f>
        <v>7.9559618568457266E-2</v>
      </c>
      <c r="D62" s="38">
        <v>68</v>
      </c>
      <c r="E62" s="39">
        <f>D62/D69</f>
        <v>0.11623931623931624</v>
      </c>
      <c r="F62" s="38">
        <v>40</v>
      </c>
      <c r="G62" s="39">
        <f>F62/F69</f>
        <v>8.2644628099173556E-2</v>
      </c>
      <c r="H62" s="38">
        <v>51</v>
      </c>
      <c r="I62" s="39">
        <f>H62/H69</f>
        <v>7.9131109387121798E-2</v>
      </c>
      <c r="J62" s="38">
        <v>18</v>
      </c>
      <c r="K62" s="39">
        <f>J62/J69</f>
        <v>2.5862068965517241E-2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</row>
    <row r="63" spans="1:38" s="7" customFormat="1" ht="12.75">
      <c r="A63" s="37" t="s">
        <v>22</v>
      </c>
      <c r="B63" s="38">
        <v>28</v>
      </c>
      <c r="C63" s="39">
        <f>B63/B69</f>
        <v>5.3039745712304846E-2</v>
      </c>
      <c r="D63" s="38">
        <v>37</v>
      </c>
      <c r="E63" s="39">
        <f>D63/D69</f>
        <v>6.3247863247863245E-2</v>
      </c>
      <c r="F63" s="38">
        <v>37</v>
      </c>
      <c r="G63" s="39">
        <f>F63/F69</f>
        <v>7.6446280991735532E-2</v>
      </c>
      <c r="H63" s="38">
        <v>57</v>
      </c>
      <c r="I63" s="39">
        <f>H63/H69</f>
        <v>8.8440651667959655E-2</v>
      </c>
      <c r="J63" s="38">
        <v>14</v>
      </c>
      <c r="K63" s="39">
        <f>J63/J69</f>
        <v>2.0114942528735632E-2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</row>
    <row r="64" spans="1:38" s="7" customFormat="1" ht="12.75" customHeight="1">
      <c r="A64" s="40" t="s">
        <v>27</v>
      </c>
      <c r="B64" s="38">
        <v>26.5</v>
      </c>
      <c r="C64" s="39">
        <f>B64/B69</f>
        <v>5.0198330763431373E-2</v>
      </c>
      <c r="D64" s="38"/>
      <c r="E64" s="39">
        <f>D64/D69</f>
        <v>0</v>
      </c>
      <c r="F64" s="38">
        <v>13</v>
      </c>
      <c r="G64" s="39">
        <f>F64/F69</f>
        <v>2.6859504132231406E-2</v>
      </c>
      <c r="H64" s="38">
        <v>22.5</v>
      </c>
      <c r="I64" s="39">
        <f>H64/H69</f>
        <v>3.4910783553141971E-2</v>
      </c>
      <c r="J64" s="38">
        <v>27</v>
      </c>
      <c r="K64" s="39">
        <f>J64/J69</f>
        <v>3.8793103448275863E-2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</row>
    <row r="65" spans="1:44" s="7" customFormat="1" ht="12.75">
      <c r="A65" s="37" t="s">
        <v>30</v>
      </c>
      <c r="B65" s="38">
        <v>13</v>
      </c>
      <c r="C65" s="39">
        <f>B65/B69</f>
        <v>2.4625596223570106E-2</v>
      </c>
      <c r="D65" s="38">
        <v>18</v>
      </c>
      <c r="E65" s="39">
        <f>D65/D69</f>
        <v>3.0769230769230771E-2</v>
      </c>
      <c r="F65" s="38">
        <v>11</v>
      </c>
      <c r="G65" s="39">
        <f>F65/F69</f>
        <v>2.2727272727272728E-2</v>
      </c>
      <c r="H65" s="38">
        <v>34</v>
      </c>
      <c r="I65" s="39">
        <f>H65/H69</f>
        <v>5.2754072924747868E-2</v>
      </c>
      <c r="J65" s="38">
        <v>5</v>
      </c>
      <c r="K65" s="39">
        <f>J65/J69</f>
        <v>7.1839080459770114E-3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</row>
    <row r="66" spans="1:44" s="7" customFormat="1" ht="12.75">
      <c r="A66" s="37" t="s">
        <v>29</v>
      </c>
      <c r="B66" s="38">
        <v>26</v>
      </c>
      <c r="C66" s="39">
        <f>B66/B69</f>
        <v>4.9251192447140213E-2</v>
      </c>
      <c r="D66" s="38">
        <v>31</v>
      </c>
      <c r="E66" s="39">
        <f>D66/D69</f>
        <v>5.2991452991452991E-2</v>
      </c>
      <c r="F66" s="38">
        <v>23</v>
      </c>
      <c r="G66" s="39">
        <f>F66/F69</f>
        <v>4.7520661157024795E-2</v>
      </c>
      <c r="H66" s="38">
        <v>30</v>
      </c>
      <c r="I66" s="39">
        <f>H66/H69</f>
        <v>4.6547711404189292E-2</v>
      </c>
      <c r="J66" s="38">
        <v>447</v>
      </c>
      <c r="K66" s="39">
        <f>J66/J69</f>
        <v>0.64224137931034486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1:44" s="7" customFormat="1" ht="12.75">
      <c r="A67" s="37" t="s">
        <v>25</v>
      </c>
      <c r="B67" s="38">
        <v>0</v>
      </c>
      <c r="C67" s="39">
        <f>B67/B69</f>
        <v>0</v>
      </c>
      <c r="D67" s="38">
        <v>0</v>
      </c>
      <c r="E67" s="39">
        <f>D67/D69</f>
        <v>0</v>
      </c>
      <c r="F67" s="38">
        <v>0</v>
      </c>
      <c r="G67" s="39">
        <f>F67/F69</f>
        <v>0</v>
      </c>
      <c r="H67" s="38">
        <v>0</v>
      </c>
      <c r="I67" s="39">
        <f>H67/H69</f>
        <v>0</v>
      </c>
      <c r="J67" s="38">
        <v>0</v>
      </c>
      <c r="K67" s="39">
        <f>J67/J69</f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  <row r="68" spans="1:44" s="7" customFormat="1" ht="12.75">
      <c r="A68" s="37" t="s">
        <v>24</v>
      </c>
      <c r="B68" s="38">
        <v>4</v>
      </c>
      <c r="C68" s="39">
        <f>B68/B69</f>
        <v>7.5771065303292641E-3</v>
      </c>
      <c r="D68" s="38">
        <v>4</v>
      </c>
      <c r="E68" s="39">
        <f>D68/D69</f>
        <v>6.8376068376068376E-3</v>
      </c>
      <c r="F68" s="38">
        <v>5</v>
      </c>
      <c r="G68" s="39">
        <f>F68/F69</f>
        <v>1.0330578512396695E-2</v>
      </c>
      <c r="H68" s="38">
        <v>4</v>
      </c>
      <c r="I68" s="39">
        <f>H68/H69</f>
        <v>6.2063615205585725E-3</v>
      </c>
      <c r="J68" s="38">
        <v>0</v>
      </c>
      <c r="K68" s="39">
        <f>J68/J69</f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44" s="7" customFormat="1" ht="13.5" thickBot="1">
      <c r="A69" s="37" t="s">
        <v>28</v>
      </c>
      <c r="B69" s="55">
        <f t="shared" ref="B69:G69" si="2">SUM(B59:B68)</f>
        <v>527.90599999999995</v>
      </c>
      <c r="C69" s="56">
        <f t="shared" si="2"/>
        <v>1</v>
      </c>
      <c r="D69" s="55">
        <f t="shared" si="2"/>
        <v>585</v>
      </c>
      <c r="E69" s="56">
        <f t="shared" si="2"/>
        <v>1.0000000000000002</v>
      </c>
      <c r="F69" s="55">
        <f t="shared" si="2"/>
        <v>484</v>
      </c>
      <c r="G69" s="56">
        <f t="shared" si="2"/>
        <v>1</v>
      </c>
      <c r="H69" s="55">
        <f>SUM(H59:H68)</f>
        <v>644.5</v>
      </c>
      <c r="I69" s="56">
        <f>SUM(I59:I68)</f>
        <v>0.99999999999999989</v>
      </c>
      <c r="J69" s="55">
        <f>SUM(J59:J68)</f>
        <v>696</v>
      </c>
      <c r="K69" s="56">
        <f>SUM(K59:K68)</f>
        <v>1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</row>
    <row r="70" spans="1:44" s="7" customFormat="1" ht="12.75">
      <c r="A70" s="41"/>
      <c r="B70" s="42"/>
      <c r="C70" s="43"/>
      <c r="D70" s="44"/>
      <c r="E70" s="36"/>
      <c r="F70" s="44"/>
      <c r="G70" s="36"/>
      <c r="H70" s="3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</row>
    <row r="71" spans="1:44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</row>
    <row r="72" spans="1:44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</row>
    <row r="73" spans="1:44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</row>
    <row r="74" spans="1:44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</row>
    <row r="75" spans="1:44" s="7" customFormat="1" ht="12.75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</row>
    <row r="90" spans="1:41" ht="41.1" customHeight="1">
      <c r="A90" s="45"/>
      <c r="B90" s="94" t="s">
        <v>31</v>
      </c>
      <c r="C90" s="94"/>
      <c r="D90" s="94"/>
      <c r="E90" s="94"/>
      <c r="F90" s="94"/>
      <c r="G90" s="45"/>
      <c r="H90" s="46"/>
      <c r="I90" s="46"/>
    </row>
    <row r="91" spans="1:41" ht="12.75" thickBot="1"/>
    <row r="92" spans="1:41" s="7" customFormat="1" ht="13.5" thickBot="1">
      <c r="C92" s="4"/>
      <c r="D92" s="47">
        <v>2017</v>
      </c>
      <c r="E92" s="47">
        <v>2018</v>
      </c>
      <c r="F92" s="47">
        <v>2019</v>
      </c>
      <c r="G92" s="47">
        <v>2020</v>
      </c>
      <c r="H92" s="47">
        <v>2021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</row>
    <row r="93" spans="1:41" s="7" customFormat="1" ht="12.75">
      <c r="B93" s="37" t="s">
        <v>26</v>
      </c>
      <c r="C93" s="48"/>
      <c r="D93" s="49">
        <v>16</v>
      </c>
      <c r="E93" s="49">
        <v>18</v>
      </c>
      <c r="F93" s="49">
        <v>12</v>
      </c>
      <c r="G93" s="49">
        <v>26</v>
      </c>
      <c r="H93" s="49">
        <v>22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</row>
    <row r="94" spans="1:41" s="7" customFormat="1" ht="12.75">
      <c r="B94" s="37" t="s">
        <v>23</v>
      </c>
      <c r="C94" s="50"/>
      <c r="D94" s="51">
        <v>20</v>
      </c>
      <c r="E94" s="51">
        <v>13</v>
      </c>
      <c r="F94" s="51">
        <v>5</v>
      </c>
      <c r="G94" s="51">
        <v>7</v>
      </c>
      <c r="H94" s="51">
        <v>15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</row>
    <row r="95" spans="1:41" s="7" customFormat="1" ht="12.75">
      <c r="B95" s="37" t="s">
        <v>21</v>
      </c>
      <c r="C95" s="50"/>
      <c r="D95" s="51">
        <v>21</v>
      </c>
      <c r="E95" s="51">
        <v>38</v>
      </c>
      <c r="F95" s="51">
        <v>26</v>
      </c>
      <c r="G95" s="51">
        <v>34</v>
      </c>
      <c r="H95" s="51">
        <v>30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</row>
    <row r="96" spans="1:41" s="7" customFormat="1" ht="12.75">
      <c r="B96" s="37" t="s">
        <v>22</v>
      </c>
      <c r="C96" s="50"/>
      <c r="D96" s="51">
        <v>16</v>
      </c>
      <c r="E96" s="51">
        <v>22</v>
      </c>
      <c r="F96" s="51">
        <v>20</v>
      </c>
      <c r="G96" s="51">
        <v>24</v>
      </c>
      <c r="H96" s="51">
        <v>12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</row>
    <row r="97" spans="2:63" s="7" customFormat="1" ht="12.75" customHeight="1">
      <c r="B97" s="40" t="s">
        <v>27</v>
      </c>
      <c r="C97" s="50"/>
      <c r="D97" s="51">
        <v>41</v>
      </c>
      <c r="E97" s="51">
        <v>50</v>
      </c>
      <c r="F97" s="51">
        <v>46</v>
      </c>
      <c r="G97" s="51">
        <v>62</v>
      </c>
      <c r="H97" s="51">
        <v>54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</row>
    <row r="98" spans="2:63" s="7" customFormat="1" ht="12.75" customHeight="1">
      <c r="B98" s="40" t="s">
        <v>30</v>
      </c>
      <c r="C98" s="50"/>
      <c r="D98" s="51">
        <v>19</v>
      </c>
      <c r="E98" s="51"/>
      <c r="F98" s="51"/>
      <c r="G98" s="51"/>
      <c r="H98" s="51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</row>
    <row r="99" spans="2:63" s="7" customFormat="1" ht="15" customHeight="1">
      <c r="B99" s="37" t="s">
        <v>29</v>
      </c>
      <c r="C99" s="50"/>
      <c r="D99" s="51">
        <v>62</v>
      </c>
      <c r="E99" s="51">
        <v>71</v>
      </c>
      <c r="F99" s="51">
        <v>57</v>
      </c>
      <c r="G99" s="51">
        <v>78</v>
      </c>
      <c r="H99" s="51">
        <v>97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</row>
    <row r="100" spans="2:63" s="7" customFormat="1" ht="15" customHeight="1">
      <c r="B100" s="37" t="s">
        <v>25</v>
      </c>
      <c r="C100" s="50"/>
      <c r="D100" s="51">
        <v>7</v>
      </c>
      <c r="E100" s="51">
        <v>7</v>
      </c>
      <c r="F100" s="51">
        <v>11</v>
      </c>
      <c r="G100" s="51">
        <v>16</v>
      </c>
      <c r="H100" s="51">
        <v>4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</row>
    <row r="101" spans="2:63" s="7" customFormat="1" ht="13.5" thickBot="1">
      <c r="B101" s="37" t="s">
        <v>24</v>
      </c>
      <c r="C101" s="48"/>
      <c r="D101" s="52">
        <v>3</v>
      </c>
      <c r="E101" s="52">
        <v>2</v>
      </c>
      <c r="F101" s="52">
        <v>1</v>
      </c>
      <c r="G101" s="52">
        <v>3</v>
      </c>
      <c r="H101" s="52">
        <v>1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</row>
    <row r="104" spans="2:63" ht="18.75" customHeight="1">
      <c r="B104" s="94" t="s">
        <v>32</v>
      </c>
      <c r="C104" s="94"/>
      <c r="D104" s="94"/>
      <c r="E104" s="94"/>
      <c r="F104" s="94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2.75">
      <c r="C106" s="57">
        <v>17.61</v>
      </c>
      <c r="D106" s="41" t="s">
        <v>33</v>
      </c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C107" s="53">
        <v>34.1</v>
      </c>
      <c r="D107" s="41" t="s">
        <v>34</v>
      </c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A55:I55"/>
    <mergeCell ref="B57:C57"/>
    <mergeCell ref="J57:K57"/>
    <mergeCell ref="H57:I57"/>
    <mergeCell ref="F57:G57"/>
    <mergeCell ref="D57:E57"/>
    <mergeCell ref="B104:F104"/>
    <mergeCell ref="B90:F90"/>
    <mergeCell ref="I12:J12"/>
    <mergeCell ref="A2:I2"/>
    <mergeCell ref="A3:I3"/>
    <mergeCell ref="A10:I10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Meridian Tower</vt:lpstr>
      <vt:lpstr>'Meridian Tower'!Print_Area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2011-09-16T20:49:48Z</cp:lastPrinted>
  <dcterms:created xsi:type="dcterms:W3CDTF">1999-06-08T15:24:14Z</dcterms:created>
  <dcterms:modified xsi:type="dcterms:W3CDTF">2021-07-20T21:10:09Z</dcterms:modified>
</cp:coreProperties>
</file>