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Capitol Complex" sheetId="1" r:id="rId1"/>
    <sheet name="EER #49 E Van Buren" sheetId="2" r:id="rId2"/>
  </sheets>
  <definedNames>
    <definedName name="_xlnm.Print_Area" localSheetId="0">'Capitol Complex'!$A$1:$I$107</definedName>
    <definedName name="_xlnm.Print_Area" localSheetId="1">'EER #49 E Van Buren'!$A$1:$I$106</definedName>
  </definedNames>
  <calcPr calcId="152511"/>
</workbook>
</file>

<file path=xl/calcChain.xml><?xml version="1.0" encoding="utf-8"?>
<calcChain xmlns="http://schemas.openxmlformats.org/spreadsheetml/2006/main">
  <c r="J70" i="1" l="1"/>
  <c r="K69" i="1" s="1"/>
  <c r="G23" i="1"/>
  <c r="D23" i="1"/>
  <c r="H70" i="1"/>
  <c r="I69" i="1" s="1"/>
  <c r="G22" i="1"/>
  <c r="D22" i="1"/>
  <c r="J69" i="2"/>
  <c r="K67" i="2"/>
  <c r="G22" i="2"/>
  <c r="D22" i="2"/>
  <c r="F70" i="1"/>
  <c r="G68" i="1" s="1"/>
  <c r="G21" i="1"/>
  <c r="D21" i="1"/>
  <c r="D70" i="1"/>
  <c r="E62" i="1" s="1"/>
  <c r="G20" i="1"/>
  <c r="D20" i="1"/>
  <c r="H69" i="2"/>
  <c r="I61" i="2"/>
  <c r="I59" i="2"/>
  <c r="G21" i="2"/>
  <c r="D21" i="2"/>
  <c r="F69" i="2"/>
  <c r="G61" i="2"/>
  <c r="G20" i="2"/>
  <c r="D20" i="2"/>
  <c r="B70" i="1"/>
  <c r="C60" i="1" s="1"/>
  <c r="G19" i="1"/>
  <c r="D19" i="1"/>
  <c r="G19" i="2"/>
  <c r="G18" i="2"/>
  <c r="G17" i="2"/>
  <c r="G16" i="2"/>
  <c r="D19" i="2"/>
  <c r="D18" i="2"/>
  <c r="D17" i="2"/>
  <c r="G18" i="1"/>
  <c r="G17" i="1"/>
  <c r="G16" i="1"/>
  <c r="G15" i="1"/>
  <c r="D18" i="1"/>
  <c r="D17" i="1"/>
  <c r="D16" i="1"/>
  <c r="D15" i="1"/>
  <c r="B69" i="2"/>
  <c r="C60" i="2"/>
  <c r="C63" i="2"/>
  <c r="G15" i="2"/>
  <c r="D16" i="2"/>
  <c r="D15" i="2"/>
  <c r="D69" i="2"/>
  <c r="E59" i="2"/>
  <c r="C66" i="2"/>
  <c r="C64" i="2"/>
  <c r="G67" i="2"/>
  <c r="C62" i="2"/>
  <c r="E68" i="2"/>
  <c r="E66" i="2"/>
  <c r="C59" i="2"/>
  <c r="E64" i="2"/>
  <c r="C61" i="2"/>
  <c r="E65" i="2"/>
  <c r="E68" i="1"/>
  <c r="E66" i="1"/>
  <c r="I66" i="2"/>
  <c r="I65" i="2"/>
  <c r="I64" i="2"/>
  <c r="E61" i="2"/>
  <c r="E67" i="2"/>
  <c r="G65" i="2"/>
  <c r="E60" i="2"/>
  <c r="E69" i="2"/>
  <c r="E63" i="2"/>
  <c r="C68" i="2"/>
  <c r="E62" i="2"/>
  <c r="G59" i="2"/>
  <c r="K64" i="2"/>
  <c r="K60" i="2"/>
  <c r="K65" i="2"/>
  <c r="K61" i="2"/>
  <c r="K66" i="2"/>
  <c r="K59" i="2"/>
  <c r="K63" i="2"/>
  <c r="I67" i="2"/>
  <c r="I68" i="2"/>
  <c r="G64" i="2"/>
  <c r="G60" i="2"/>
  <c r="G63" i="2"/>
  <c r="I60" i="2"/>
  <c r="I62" i="2"/>
  <c r="G62" i="2"/>
  <c r="G68" i="2"/>
  <c r="E60" i="1"/>
  <c r="G69" i="2"/>
  <c r="C69" i="2"/>
  <c r="G66" i="2"/>
  <c r="K68" i="2"/>
  <c r="E69" i="1"/>
  <c r="C65" i="2"/>
  <c r="K62" i="2"/>
  <c r="K69" i="2"/>
  <c r="C67" i="2"/>
  <c r="I63" i="2"/>
  <c r="I69" i="2"/>
  <c r="E65" i="1"/>
  <c r="I68" i="1"/>
  <c r="C68" i="1"/>
  <c r="E63" i="1"/>
  <c r="E64" i="1"/>
  <c r="E61" i="1"/>
  <c r="K62" i="1" l="1"/>
  <c r="K60" i="1"/>
  <c r="K63" i="1"/>
  <c r="K64" i="1"/>
  <c r="E67" i="1"/>
  <c r="K65" i="1"/>
  <c r="K66" i="1"/>
  <c r="K68" i="1"/>
  <c r="K67" i="1"/>
  <c r="K61" i="1"/>
  <c r="G66" i="1"/>
  <c r="E70" i="1"/>
  <c r="G65" i="1"/>
  <c r="G62" i="1"/>
  <c r="G69" i="1"/>
  <c r="G61" i="1"/>
  <c r="G63" i="1"/>
  <c r="C66" i="1"/>
  <c r="G67" i="1"/>
  <c r="I60" i="1"/>
  <c r="C61" i="1"/>
  <c r="C69" i="1"/>
  <c r="I62" i="1"/>
  <c r="G64" i="1"/>
  <c r="C65" i="1"/>
  <c r="C67" i="1"/>
  <c r="I63" i="1"/>
  <c r="I64" i="1"/>
  <c r="C62" i="1"/>
  <c r="I61" i="1"/>
  <c r="G60" i="1"/>
  <c r="I65" i="1"/>
  <c r="I66" i="1"/>
  <c r="I67" i="1"/>
  <c r="C64" i="1"/>
  <c r="C63" i="1"/>
  <c r="K70" i="1" l="1"/>
  <c r="C70" i="1"/>
  <c r="I70" i="1"/>
  <c r="G70" i="1"/>
</calcChain>
</file>

<file path=xl/sharedStrings.xml><?xml version="1.0" encoding="utf-8"?>
<sst xmlns="http://schemas.openxmlformats.org/spreadsheetml/2006/main" count="131" uniqueCount="39">
  <si>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</si>
  <si>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</si>
  <si>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</si>
  <si>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</si>
  <si>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</si>
  <si>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</si>
  <si>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</si>
  <si>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</si>
  <si>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</si>
  <si>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</si>
  <si>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</si>
  <si>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</si>
  <si>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</si>
  <si>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</si>
  <si>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</si>
  <si>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</si>
  <si>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</si>
  <si>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</si>
  <si>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</si>
  <si>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</si>
  <si>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</si>
  <si>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</si>
  <si>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</si>
  <si>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</si>
  <si>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</si>
  <si>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</si>
  <si>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</si>
  <si>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</si>
  <si>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Supreme Court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</si>
  <si>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</si>
  <si>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</si>
  <si>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</si>
  <si>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</si>
  <si>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</si>
  <si>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</si>
  <si>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</si>
  <si>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Supreme Court - EER #49 (East Van Buren)</t>
  </si>
  <si>
    <t>*Survey was not conducted in 2014.</t>
  </si>
  <si>
    <t>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</si>
</sst>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%"/>
    <numFmt numFmtId="171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1" applyNumberFormat="1" applyFont="1" applyBorder="1"/>
    <xf numFmtId="167" fontId="10" fillId="0" borderId="17" xfId="2" applyNumberFormat="1" applyFont="1" applyBorder="1"/>
    <xf numFmtId="167" fontId="17" fillId="0" borderId="0" xfId="0" applyNumberFormat="1" applyFont="1" applyBorder="1"/>
    <xf numFmtId="0" fontId="10" fillId="0" borderId="10" xfId="0" applyFont="1" applyBorder="1"/>
    <xf numFmtId="3" fontId="10" fillId="0" borderId="18" xfId="1" applyNumberFormat="1" applyFont="1" applyBorder="1"/>
    <xf numFmtId="167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7" fontId="2" fillId="0" borderId="25" xfId="2" applyNumberFormat="1" applyFont="1" applyBorder="1" applyAlignment="1">
      <alignment horizontal="center"/>
    </xf>
    <xf numFmtId="167" fontId="2" fillId="0" borderId="14" xfId="2" applyNumberFormat="1" applyFont="1" applyBorder="1" applyAlignment="1">
      <alignment horizontal="center"/>
    </xf>
    <xf numFmtId="171" fontId="10" fillId="0" borderId="19" xfId="0" applyNumberFormat="1" applyFont="1" applyBorder="1" applyAlignment="1">
      <alignment horizontal="center"/>
    </xf>
    <xf numFmtId="171" fontId="10" fillId="0" borderId="2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6" xfId="0" applyNumberFormat="1" applyFont="1" applyBorder="1"/>
    <xf numFmtId="167" fontId="10" fillId="0" borderId="27" xfId="2" applyNumberFormat="1" applyFont="1" applyBorder="1"/>
    <xf numFmtId="167" fontId="2" fillId="0" borderId="0" xfId="2" applyNumberFormat="1" applyFont="1" applyAlignment="1">
      <alignment horizontal="center"/>
    </xf>
    <xf numFmtId="167" fontId="11" fillId="0" borderId="0" xfId="2" applyNumberFormat="1" applyFont="1" applyAlignment="1">
      <alignment horizontal="center"/>
    </xf>
    <xf numFmtId="0" fontId="14" fillId="0" borderId="0" xfId="0" applyFont="1"/>
    <xf numFmtId="167" fontId="2" fillId="0" borderId="28" xfId="2" applyNumberFormat="1" applyFont="1" applyBorder="1" applyAlignment="1">
      <alignment horizontal="center"/>
    </xf>
    <xf numFmtId="167" fontId="2" fillId="0" borderId="29" xfId="2" applyNumberFormat="1" applyFont="1" applyBorder="1" applyAlignment="1">
      <alignment horizontal="center"/>
    </xf>
    <xf numFmtId="167" fontId="2" fillId="0" borderId="18" xfId="2" applyNumberFormat="1" applyFont="1" applyBorder="1" applyAlignment="1">
      <alignment horizontal="center"/>
    </xf>
    <xf numFmtId="167" fontId="11" fillId="0" borderId="15" xfId="2" applyNumberFormat="1" applyFont="1" applyBorder="1" applyAlignment="1">
      <alignment horizontal="center"/>
    </xf>
    <xf numFmtId="167" fontId="11" fillId="0" borderId="6" xfId="2" applyNumberFormat="1" applyFont="1" applyBorder="1" applyAlignment="1">
      <alignment horizontal="center"/>
    </xf>
    <xf numFmtId="167" fontId="11" fillId="0" borderId="7" xfId="2" applyNumberFormat="1" applyFont="1" applyBorder="1" applyAlignment="1">
      <alignment horizontal="center"/>
    </xf>
    <xf numFmtId="167" fontId="11" fillId="0" borderId="30" xfId="2" applyNumberFormat="1" applyFont="1" applyBorder="1" applyAlignment="1">
      <alignment horizontal="center"/>
    </xf>
    <xf numFmtId="167" fontId="2" fillId="0" borderId="15" xfId="2" applyNumberFormat="1" applyFont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7" xfId="2" applyNumberFormat="1" applyFont="1" applyBorder="1" applyAlignment="1">
      <alignment horizontal="center"/>
    </xf>
    <xf numFmtId="167" fontId="2" fillId="0" borderId="30" xfId="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0223748627166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76278489221051E-2"/>
          <c:y val="0.15953307392996108"/>
          <c:w val="0.87480257868414679"/>
          <c:h val="0.607003891050583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3.357402436996746E-2</c:v>
                </c:pt>
                <c:pt idx="1">
                  <c:v>1.0094772095674687E-2</c:v>
                </c:pt>
                <c:pt idx="2">
                  <c:v>0.14488967007909551</c:v>
                </c:pt>
                <c:pt idx="3">
                  <c:v>0.15439063205149522</c:v>
                </c:pt>
                <c:pt idx="4">
                  <c:v>2.0189544191349374E-2</c:v>
                </c:pt>
                <c:pt idx="5">
                  <c:v>8.907151849124724E-3</c:v>
                </c:pt>
                <c:pt idx="6">
                  <c:v>2.25647846844493E-2</c:v>
                </c:pt>
                <c:pt idx="7">
                  <c:v>0</c:v>
                </c:pt>
                <c:pt idx="8">
                  <c:v>2.3752404930999266E-3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3.1829204006325773E-2</c:v>
                </c:pt>
                <c:pt idx="1">
                  <c:v>8.4343700579862946E-3</c:v>
                </c:pt>
                <c:pt idx="2">
                  <c:v>0.13336847654190828</c:v>
                </c:pt>
                <c:pt idx="3">
                  <c:v>0.15076436478650501</c:v>
                </c:pt>
                <c:pt idx="4">
                  <c:v>0</c:v>
                </c:pt>
                <c:pt idx="5">
                  <c:v>9.4886663152345813E-3</c:v>
                </c:pt>
                <c:pt idx="6">
                  <c:v>4.0063257775434895E-2</c:v>
                </c:pt>
                <c:pt idx="7">
                  <c:v>5.2714812862414342E-4</c:v>
                </c:pt>
                <c:pt idx="8">
                  <c:v>1.0542962572482868E-3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3.1358105886221635E-2</c:v>
                </c:pt>
                <c:pt idx="1">
                  <c:v>7.8921407431765869E-3</c:v>
                </c:pt>
                <c:pt idx="2">
                  <c:v>0.13285103584347255</c:v>
                </c:pt>
                <c:pt idx="3">
                  <c:v>0.14666228214403157</c:v>
                </c:pt>
                <c:pt idx="4">
                  <c:v>2.1374547846103254E-2</c:v>
                </c:pt>
                <c:pt idx="5">
                  <c:v>4.6037487668530086E-3</c:v>
                </c:pt>
                <c:pt idx="6">
                  <c:v>3.0910884577441632E-2</c:v>
                </c:pt>
                <c:pt idx="7">
                  <c:v>0</c:v>
                </c:pt>
                <c:pt idx="8">
                  <c:v>3.2883919763235779E-3</c:v>
                </c:pt>
              </c:numCache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4.6348645465253233E-2</c:v>
                </c:pt>
                <c:pt idx="1">
                  <c:v>7.6560659599528846E-3</c:v>
                </c:pt>
                <c:pt idx="2">
                  <c:v>0.13604240282685512</c:v>
                </c:pt>
                <c:pt idx="3">
                  <c:v>0.14840989399293283</c:v>
                </c:pt>
                <c:pt idx="4">
                  <c:v>2.0612485276796228E-2</c:v>
                </c:pt>
                <c:pt idx="5">
                  <c:v>9.4228504122497048E-3</c:v>
                </c:pt>
                <c:pt idx="6">
                  <c:v>2.5912838633686687E-2</c:v>
                </c:pt>
                <c:pt idx="7">
                  <c:v>0</c:v>
                </c:pt>
                <c:pt idx="8">
                  <c:v>2.3557126030624262E-3</c:v>
                </c:pt>
              </c:numCache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3.1006060606060599E-2</c:v>
                </c:pt>
                <c:pt idx="1">
                  <c:v>6.6666666666666671E-3</c:v>
                </c:pt>
                <c:pt idx="2">
                  <c:v>5.0303030303030301E-2</c:v>
                </c:pt>
                <c:pt idx="3">
                  <c:v>6.6060606060606056E-2</c:v>
                </c:pt>
                <c:pt idx="4">
                  <c:v>1.5151515151515152E-2</c:v>
                </c:pt>
                <c:pt idx="5">
                  <c:v>6.0606060606060606E-4</c:v>
                </c:pt>
                <c:pt idx="6">
                  <c:v>0.29090909090909089</c:v>
                </c:pt>
                <c:pt idx="7">
                  <c:v>6.0606060606060606E-4</c:v>
                </c:pt>
                <c:pt idx="8">
                  <c:v>6.0606060606060606E-4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011376"/>
        <c:axId val="575014120"/>
      </c:barChart>
      <c:catAx>
        <c:axId val="5750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1412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137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82660412129329"/>
          <c:y val="0.93385214007782102"/>
          <c:w val="0.30402546490199367"/>
          <c:h val="6.61478599221789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0.62309999999999999</c:v>
                </c:pt>
                <c:pt idx="1">
                  <c:v>0.56769999999999998</c:v>
                </c:pt>
                <c:pt idx="2">
                  <c:v>0.57169999999999999</c:v>
                </c:pt>
                <c:pt idx="3">
                  <c:v>0.59240000000000004</c:v>
                </c:pt>
                <c:pt idx="4">
                  <c:v>0.60219999999999996</c:v>
                </c:pt>
                <c:pt idx="5">
                  <c:v>0.63700000000000001</c:v>
                </c:pt>
                <c:pt idx="6">
                  <c:v>0.62450000000000006</c:v>
                </c:pt>
                <c:pt idx="7">
                  <c:v>0.62109999999999999</c:v>
                </c:pt>
                <c:pt idx="8">
                  <c:v>0.60319999999999996</c:v>
                </c:pt>
                <c:pt idx="9">
                  <c:v>0.53810000000000002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12944"/>
        <c:axId val="575006672"/>
      </c:lineChart>
      <c:catAx>
        <c:axId val="5750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066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29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0.60929999999999995</c:v>
                </c:pt>
                <c:pt idx="1">
                  <c:v>0.54610000000000003</c:v>
                </c:pt>
                <c:pt idx="2">
                  <c:v>0.56610000000000005</c:v>
                </c:pt>
                <c:pt idx="3">
                  <c:v>0.58279999999999998</c:v>
                </c:pt>
                <c:pt idx="4">
                  <c:v>0.56389999999999996</c:v>
                </c:pt>
                <c:pt idx="5">
                  <c:v>0.59399999999999997</c:v>
                </c:pt>
                <c:pt idx="6">
                  <c:v>0.59050000000000002</c:v>
                </c:pt>
                <c:pt idx="7">
                  <c:v>0.58040000000000003</c:v>
                </c:pt>
                <c:pt idx="8">
                  <c:v>0.57350000000000001</c:v>
                </c:pt>
                <c:pt idx="9">
                  <c:v>0.52510000000000001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07456"/>
        <c:axId val="575008240"/>
      </c:lineChart>
      <c:catAx>
        <c:axId val="5750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082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74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84311014098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#49 E Van Buren'!$B$57:$C$57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Buren'!$C$60:$C$68</c:f>
              <c:numCache>
                <c:formatCode>0.0%</c:formatCode>
                <c:ptCount val="9"/>
                <c:pt idx="0">
                  <c:v>3.7344398340248962E-2</c:v>
                </c:pt>
                <c:pt idx="1">
                  <c:v>2.4896265560165973E-2</c:v>
                </c:pt>
                <c:pt idx="2">
                  <c:v>0.15767634854771784</c:v>
                </c:pt>
                <c:pt idx="3">
                  <c:v>0.1908713692946058</c:v>
                </c:pt>
                <c:pt idx="4">
                  <c:v>8.2987551867219917E-3</c:v>
                </c:pt>
                <c:pt idx="5">
                  <c:v>1.6597510373443983E-2</c:v>
                </c:pt>
                <c:pt idx="6">
                  <c:v>0</c:v>
                </c:pt>
                <c:pt idx="7">
                  <c:v>0</c:v>
                </c:pt>
                <c:pt idx="8">
                  <c:v>8.2987551867219917E-3</c:v>
                </c:pt>
              </c:numCache>
            </c:numRef>
          </c:val>
        </c:ser>
        <c:ser>
          <c:idx val="2"/>
          <c:order val="1"/>
          <c:tx>
            <c:strRef>
              <c:f>'EER #49 E Van Buren'!$D$57:$E$57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6.363636363636363E-2</c:v>
                </c:pt>
                <c:pt idx="3">
                  <c:v>0.12727272727272726</c:v>
                </c:pt>
                <c:pt idx="4">
                  <c:v>9.0909090909090905E-3</c:v>
                </c:pt>
                <c:pt idx="5">
                  <c:v>4.5454545454545456E-2</c:v>
                </c:pt>
                <c:pt idx="6">
                  <c:v>9.0909090909090905E-3</c:v>
                </c:pt>
                <c:pt idx="7">
                  <c:v>0</c:v>
                </c:pt>
                <c:pt idx="8">
                  <c:v>2.7272727272727271E-2</c:v>
                </c:pt>
              </c:numCache>
            </c:numRef>
          </c:val>
        </c:ser>
        <c:ser>
          <c:idx val="3"/>
          <c:order val="2"/>
          <c:tx>
            <c:strRef>
              <c:f>'EER #49 E Van Buren'!$F$57:$G$57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0.15476190476190477</c:v>
                </c:pt>
                <c:pt idx="3">
                  <c:v>0.22619047619047619</c:v>
                </c:pt>
                <c:pt idx="4">
                  <c:v>0</c:v>
                </c:pt>
                <c:pt idx="5">
                  <c:v>0</c:v>
                </c:pt>
                <c:pt idx="6">
                  <c:v>1.1904761904761904E-2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'EER #49 E Van Buren'!$H$57:$I$57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0.16814159292035399</c:v>
                </c:pt>
                <c:pt idx="3">
                  <c:v>0.15929203539823009</c:v>
                </c:pt>
                <c:pt idx="4">
                  <c:v>0</c:v>
                </c:pt>
                <c:pt idx="5">
                  <c:v>0</c:v>
                </c:pt>
                <c:pt idx="6">
                  <c:v>8.8495575221238937E-3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4"/>
          <c:tx>
            <c:strRef>
              <c:f>'EER #49 E Van Buren'!$J$57:$K$57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Buren'!$K$60:$K$68</c:f>
              <c:numCache>
                <c:formatCode>0.0%</c:formatCode>
                <c:ptCount val="9"/>
                <c:pt idx="0">
                  <c:v>6.0240963855421686E-2</c:v>
                </c:pt>
                <c:pt idx="1">
                  <c:v>0</c:v>
                </c:pt>
                <c:pt idx="2">
                  <c:v>9.6385542168674704E-2</c:v>
                </c:pt>
                <c:pt idx="3">
                  <c:v>8.4337349397590355E-2</c:v>
                </c:pt>
                <c:pt idx="4">
                  <c:v>0</c:v>
                </c:pt>
                <c:pt idx="5">
                  <c:v>3.614457831325301E-2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020000"/>
        <c:axId val="575020784"/>
      </c:barChart>
      <c:catAx>
        <c:axId val="5750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2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2078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2000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57583168577078"/>
          <c:y val="0.9221789883268483"/>
          <c:w val="0.40784415010532976"/>
          <c:h val="7.7821011673151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241415597672241"/>
          <c:w val="0.8589758953180362"/>
          <c:h val="0.568966714723183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Buren'!$C$14:$C$22</c:f>
              <c:numCache>
                <c:formatCode>0.0%</c:formatCode>
                <c:ptCount val="9"/>
                <c:pt idx="0">
                  <c:v>0.65439999999999998</c:v>
                </c:pt>
                <c:pt idx="1">
                  <c:v>0.65039999999999998</c:v>
                </c:pt>
                <c:pt idx="2">
                  <c:v>0.67569999999999997</c:v>
                </c:pt>
                <c:pt idx="3">
                  <c:v>0.48459999999999998</c:v>
                </c:pt>
                <c:pt idx="4">
                  <c:v>0.55600000000000005</c:v>
                </c:pt>
                <c:pt idx="5">
                  <c:v>0.71819999999999995</c:v>
                </c:pt>
                <c:pt idx="6">
                  <c:v>0.60699999999999998</c:v>
                </c:pt>
                <c:pt idx="7">
                  <c:v>0.66369999999999996</c:v>
                </c:pt>
                <c:pt idx="8">
                  <c:v>0.72289999999999999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Buren'!$I$14:$I$22</c:f>
              <c:numCache>
                <c:formatCode>0.0%</c:formatCode>
                <c:ptCount val="9"/>
                <c:pt idx="0">
                  <c:v>0.67</c:v>
                </c:pt>
                <c:pt idx="1">
                  <c:v>0.69499999999999995</c:v>
                </c:pt>
                <c:pt idx="2">
                  <c:v>0.69389999999999996</c:v>
                </c:pt>
                <c:pt idx="3">
                  <c:v>0.70809999999999995</c:v>
                </c:pt>
                <c:pt idx="4">
                  <c:v>0.70830000000000004</c:v>
                </c:pt>
                <c:pt idx="5">
                  <c:v>0.71579999999999999</c:v>
                </c:pt>
                <c:pt idx="6">
                  <c:v>0.75170000000000003</c:v>
                </c:pt>
                <c:pt idx="7">
                  <c:v>0.75929999999999997</c:v>
                </c:pt>
                <c:pt idx="8">
                  <c:v>0.73650000000000004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19216"/>
        <c:axId val="584015600"/>
      </c:lineChart>
      <c:catAx>
        <c:axId val="57501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56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92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Buren'!$F$14:$F$22</c:f>
              <c:numCache>
                <c:formatCode>0.0%</c:formatCode>
                <c:ptCount val="9"/>
                <c:pt idx="0">
                  <c:v>0.65969999999999995</c:v>
                </c:pt>
                <c:pt idx="1">
                  <c:v>0.61990000000000001</c:v>
                </c:pt>
                <c:pt idx="2">
                  <c:v>0.69540000000000002</c:v>
                </c:pt>
                <c:pt idx="3">
                  <c:v>0.41010000000000002</c:v>
                </c:pt>
                <c:pt idx="4">
                  <c:v>0.46739999999999998</c:v>
                </c:pt>
                <c:pt idx="5">
                  <c:v>0.66369999999999996</c:v>
                </c:pt>
                <c:pt idx="6">
                  <c:v>0.54500000000000004</c:v>
                </c:pt>
                <c:pt idx="7">
                  <c:v>0.71479999999999999</c:v>
                </c:pt>
                <c:pt idx="8">
                  <c:v>0.73070000000000002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Buren'!$J$14:$J$22</c:f>
              <c:numCache>
                <c:formatCode>0.0%</c:formatCode>
                <c:ptCount val="9"/>
                <c:pt idx="0">
                  <c:v>0.65100000000000002</c:v>
                </c:pt>
                <c:pt idx="1">
                  <c:v>0.66600000000000004</c:v>
                </c:pt>
                <c:pt idx="2">
                  <c:v>0.66639999999999999</c:v>
                </c:pt>
                <c:pt idx="3">
                  <c:v>0.67410000000000003</c:v>
                </c:pt>
                <c:pt idx="4">
                  <c:v>0.66800000000000004</c:v>
                </c:pt>
                <c:pt idx="5">
                  <c:v>0.67889999999999995</c:v>
                </c:pt>
                <c:pt idx="6">
                  <c:v>0.71889999999999998</c:v>
                </c:pt>
                <c:pt idx="7">
                  <c:v>0.71540000000000004</c:v>
                </c:pt>
                <c:pt idx="8">
                  <c:v>0.69230000000000003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09720"/>
        <c:axId val="584008152"/>
      </c:lineChart>
      <c:catAx>
        <c:axId val="58400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1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9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438150</xdr:colOff>
      <xdr:row>86</xdr:row>
      <xdr:rowOff>133350</xdr:rowOff>
    </xdr:to>
    <xdr:graphicFrame macro="">
      <xdr:nvGraphicFramePr>
        <xdr:cNvPr id="3657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9525</xdr:rowOff>
    </xdr:from>
    <xdr:to>
      <xdr:col>6</xdr:col>
      <xdr:colOff>514350</xdr:colOff>
      <xdr:row>38</xdr:row>
      <xdr:rowOff>95250</xdr:rowOff>
    </xdr:to>
    <xdr:graphicFrame macro="">
      <xdr:nvGraphicFramePr>
        <xdr:cNvPr id="3657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495300</xdr:colOff>
      <xdr:row>54</xdr:row>
      <xdr:rowOff>57150</xdr:rowOff>
    </xdr:to>
    <xdr:graphicFrame macro="">
      <xdr:nvGraphicFramePr>
        <xdr:cNvPr id="3657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103</xdr:row>
      <xdr:rowOff>38100</xdr:rowOff>
    </xdr:to>
    <xdr:sp macro="" textlink="">
      <xdr:nvSpPr>
        <xdr:cNvPr id="365744" name="Text Box 27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714376</xdr:colOff>
      <xdr:row>24</xdr:row>
      <xdr:rowOff>28576</xdr:rowOff>
    </xdr:from>
    <xdr:to>
      <xdr:col>8</xdr:col>
      <xdr:colOff>400051</xdr:colOff>
      <xdr:row>28</xdr:row>
      <xdr:rowOff>47626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38776" y="4457701"/>
          <a:ext cx="1238250" cy="628650"/>
        </a:xfrm>
        <a:prstGeom prst="borderCallout1">
          <a:avLst>
            <a:gd name="adj1" fmla="val 12194"/>
            <a:gd name="adj2" fmla="val -8931"/>
            <a:gd name="adj3" fmla="val 11568"/>
            <a:gd name="adj4" fmla="val -2517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647701</xdr:colOff>
      <xdr:row>39</xdr:row>
      <xdr:rowOff>66675</xdr:rowOff>
    </xdr:from>
    <xdr:to>
      <xdr:col>8</xdr:col>
      <xdr:colOff>447675</xdr:colOff>
      <xdr:row>41</xdr:row>
      <xdr:rowOff>133350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72101" y="6781800"/>
          <a:ext cx="1352549" cy="371475"/>
        </a:xfrm>
        <a:prstGeom prst="borderCallout1">
          <a:avLst>
            <a:gd name="adj1" fmla="val 18519"/>
            <a:gd name="adj2" fmla="val -8694"/>
            <a:gd name="adj3" fmla="val 20324"/>
            <a:gd name="adj4" fmla="val -1954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65747" name="Text Box 54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180975</xdr:colOff>
      <xdr:row>85</xdr:row>
      <xdr:rowOff>85725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0975" y="14068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49" name="Text Box 68"/>
        <xdr:cNvSpPr txBox="1">
          <a:spLocks noChangeArrowheads="1"/>
        </xdr:cNvSpPr>
      </xdr:nvSpPr>
      <xdr:spPr bwMode="auto">
        <a:xfrm>
          <a:off x="129540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50" name="Text Box 69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51" name="Text Box 70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52" name="Text Box 71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53" name="Text Box 72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54" name="Text Box 73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55" name="Text Box 7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56" name="Text Box 75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57" name="Text Box 76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65758" name="Text Box 77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65759" name="Text Box 78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65760" name="Text Box 79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65761" name="Text Box 80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62" name="Text Box 81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63" name="Text Box 82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64" name="Text Box 83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65" name="Text Box 8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66" name="Text Box 85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67" name="Text Box 86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365768" name="Text Box 87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65769" name="Text Box 88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365770" name="Text Box 89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1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2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3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4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5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6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7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8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9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80" name="Text Box 68"/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58</xdr:row>
      <xdr:rowOff>0</xdr:rowOff>
    </xdr:from>
    <xdr:to>
      <xdr:col>1</xdr:col>
      <xdr:colOff>476250</xdr:colOff>
      <xdr:row>59</xdr:row>
      <xdr:rowOff>19050</xdr:rowOff>
    </xdr:to>
    <xdr:sp macro="" textlink="">
      <xdr:nvSpPr>
        <xdr:cNvPr id="365781" name="Text Box 68"/>
        <xdr:cNvSpPr txBox="1">
          <a:spLocks noChangeArrowheads="1"/>
        </xdr:cNvSpPr>
      </xdr:nvSpPr>
      <xdr:spPr bwMode="auto">
        <a:xfrm>
          <a:off x="28384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58</xdr:row>
      <xdr:rowOff>0</xdr:rowOff>
    </xdr:from>
    <xdr:to>
      <xdr:col>3</xdr:col>
      <xdr:colOff>476250</xdr:colOff>
      <xdr:row>59</xdr:row>
      <xdr:rowOff>19050</xdr:rowOff>
    </xdr:to>
    <xdr:sp macro="" textlink="">
      <xdr:nvSpPr>
        <xdr:cNvPr id="365782" name="Text Box 68"/>
        <xdr:cNvSpPr txBox="1">
          <a:spLocks noChangeArrowheads="1"/>
        </xdr:cNvSpPr>
      </xdr:nvSpPr>
      <xdr:spPr bwMode="auto">
        <a:xfrm>
          <a:off x="43624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400050</xdr:colOff>
      <xdr:row>58</xdr:row>
      <xdr:rowOff>0</xdr:rowOff>
    </xdr:from>
    <xdr:to>
      <xdr:col>5</xdr:col>
      <xdr:colOff>476250</xdr:colOff>
      <xdr:row>59</xdr:row>
      <xdr:rowOff>19050</xdr:rowOff>
    </xdr:to>
    <xdr:sp macro="" textlink="">
      <xdr:nvSpPr>
        <xdr:cNvPr id="365783" name="Text Box 68"/>
        <xdr:cNvSpPr txBox="1">
          <a:spLocks noChangeArrowheads="1"/>
        </xdr:cNvSpPr>
      </xdr:nvSpPr>
      <xdr:spPr bwMode="auto">
        <a:xfrm>
          <a:off x="58864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65</xdr:row>
      <xdr:rowOff>152400</xdr:rowOff>
    </xdr:from>
    <xdr:to>
      <xdr:col>7</xdr:col>
      <xdr:colOff>457200</xdr:colOff>
      <xdr:row>67</xdr:row>
      <xdr:rowOff>19050</xdr:rowOff>
    </xdr:to>
    <xdr:sp macro="" textlink="">
      <xdr:nvSpPr>
        <xdr:cNvPr id="365784" name="Text Box 68"/>
        <xdr:cNvSpPr txBox="1">
          <a:spLocks noChangeArrowheads="1"/>
        </xdr:cNvSpPr>
      </xdr:nvSpPr>
      <xdr:spPr bwMode="auto">
        <a:xfrm>
          <a:off x="7419975" y="1117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381000</xdr:colOff>
      <xdr:row>65</xdr:row>
      <xdr:rowOff>152400</xdr:rowOff>
    </xdr:from>
    <xdr:ext cx="76200" cy="190500"/>
    <xdr:sp macro="" textlink="">
      <xdr:nvSpPr>
        <xdr:cNvPr id="46" name="Text Box 68"/>
        <xdr:cNvSpPr txBox="1">
          <a:spLocks noChangeArrowheads="1"/>
        </xdr:cNvSpPr>
      </xdr:nvSpPr>
      <xdr:spPr bwMode="auto">
        <a:xfrm>
          <a:off x="5867400" y="1118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</cdr:x>
      <cdr:y>0.47298</cdr:y>
    </cdr:from>
    <cdr:to>
      <cdr:x>0.98372</cdr:x>
      <cdr:y>0.64034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5950" y="1152526"/>
          <a:ext cx="216478" cy="407342"/>
        </a:xfrm>
        <a:prstGeom xmlns:a="http://schemas.openxmlformats.org/drawingml/2006/main" prst="upArrow">
          <a:avLst>
            <a:gd name="adj1" fmla="val 50000"/>
            <a:gd name="adj2" fmla="val 356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0.29997</cdr:y>
    </cdr:from>
    <cdr:to>
      <cdr:x>0.99086</cdr:x>
      <cdr:y>0.4945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906"/>
          <a:ext cx="226335" cy="431718"/>
        </a:xfrm>
        <a:prstGeom xmlns:a="http://schemas.openxmlformats.org/drawingml/2006/main" prst="downArrow">
          <a:avLst>
            <a:gd name="adj1" fmla="val 50000"/>
            <a:gd name="adj2" fmla="val 476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0.30327</cdr:y>
    </cdr:from>
    <cdr:to>
      <cdr:x>0.99086</cdr:x>
      <cdr:y>0.48802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99331"/>
          <a:ext cx="227614" cy="424103"/>
        </a:xfrm>
        <a:prstGeom xmlns:a="http://schemas.openxmlformats.org/drawingml/2006/main" prst="downArrow">
          <a:avLst>
            <a:gd name="adj1" fmla="val 50000"/>
            <a:gd name="adj2" fmla="val 4658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352425</xdr:colOff>
      <xdr:row>85</xdr:row>
      <xdr:rowOff>133350</xdr:rowOff>
    </xdr:to>
    <xdr:graphicFrame macro="">
      <xdr:nvGraphicFramePr>
        <xdr:cNvPr id="361624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504825</xdr:colOff>
      <xdr:row>37</xdr:row>
      <xdr:rowOff>66675</xdr:rowOff>
    </xdr:to>
    <xdr:graphicFrame macro="">
      <xdr:nvGraphicFramePr>
        <xdr:cNvPr id="361625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37</xdr:row>
      <xdr:rowOff>114300</xdr:rowOff>
    </xdr:from>
    <xdr:to>
      <xdr:col>6</xdr:col>
      <xdr:colOff>514350</xdr:colOff>
      <xdr:row>52</xdr:row>
      <xdr:rowOff>114300</xdr:rowOff>
    </xdr:to>
    <xdr:graphicFrame macro="">
      <xdr:nvGraphicFramePr>
        <xdr:cNvPr id="361626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109</xdr:row>
      <xdr:rowOff>0</xdr:rowOff>
    </xdr:to>
    <xdr:sp macro="" textlink="">
      <xdr:nvSpPr>
        <xdr:cNvPr id="361627" name="Text Box 2052"/>
        <xdr:cNvSpPr txBox="1">
          <a:spLocks noChangeArrowheads="1"/>
        </xdr:cNvSpPr>
      </xdr:nvSpPr>
      <xdr:spPr bwMode="auto">
        <a:xfrm>
          <a:off x="695325" y="1824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704851</xdr:colOff>
      <xdr:row>23</xdr:row>
      <xdr:rowOff>123826</xdr:rowOff>
    </xdr:from>
    <xdr:to>
      <xdr:col>8</xdr:col>
      <xdr:colOff>361950</xdr:colOff>
      <xdr:row>28</xdr:row>
      <xdr:rowOff>47626</xdr:rowOff>
    </xdr:to>
    <xdr:sp macro="" textlink="">
      <xdr:nvSpPr>
        <xdr:cNvPr id="152581" name="AutoShape 2053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29251" y="4514851"/>
          <a:ext cx="1142999" cy="685800"/>
        </a:xfrm>
        <a:prstGeom prst="borderCallout1">
          <a:avLst>
            <a:gd name="adj1" fmla="val 12194"/>
            <a:gd name="adj2" fmla="val -8931"/>
            <a:gd name="adj3" fmla="val 25204"/>
            <a:gd name="adj4" fmla="val -26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657227</xdr:colOff>
      <xdr:row>37</xdr:row>
      <xdr:rowOff>38100</xdr:rowOff>
    </xdr:from>
    <xdr:to>
      <xdr:col>8</xdr:col>
      <xdr:colOff>533401</xdr:colOff>
      <xdr:row>39</xdr:row>
      <xdr:rowOff>95250</xdr:rowOff>
    </xdr:to>
    <xdr:sp macro="" textlink="">
      <xdr:nvSpPr>
        <xdr:cNvPr id="152582" name="AutoShape 2054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81627" y="6600825"/>
          <a:ext cx="1362074" cy="361950"/>
        </a:xfrm>
        <a:prstGeom prst="borderCallout1">
          <a:avLst>
            <a:gd name="adj1" fmla="val 18519"/>
            <a:gd name="adj2" fmla="val -8694"/>
            <a:gd name="adj3" fmla="val 25115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61630" name="Text Box 2055"/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84</xdr:row>
      <xdr:rowOff>66675</xdr:rowOff>
    </xdr:from>
    <xdr:ext cx="1445763" cy="159873"/>
    <xdr:sp macro="" textlink="">
      <xdr:nvSpPr>
        <xdr:cNvPr id="152584" name="Text Box 205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5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2" name="Text Box 2057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3" name="Text Box 2058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4" name="Text Box 2059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5" name="Text Box 2060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6" name="Text Box 2061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7" name="Text Box 2062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8" name="Text Box 2063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39" name="Text Box 2064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40" name="Text Box 2065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61641" name="Text Box 2066"/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61642" name="Text Box 2067"/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102</xdr:row>
      <xdr:rowOff>38100</xdr:rowOff>
    </xdr:to>
    <xdr:sp macro="" textlink="">
      <xdr:nvSpPr>
        <xdr:cNvPr id="361643" name="Text Box 2072"/>
        <xdr:cNvSpPr txBox="1">
          <a:spLocks noChangeArrowheads="1"/>
        </xdr:cNvSpPr>
      </xdr:nvSpPr>
      <xdr:spPr bwMode="auto">
        <a:xfrm>
          <a:off x="695325" y="171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4" name="Text Box 2073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5" name="Text Box 2074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6" name="Text Box 2075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7" name="Text Box 2076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8" name="Text Box 2077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9" name="Text Box 2078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0" name="Text Box 2079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51" name="Text Box 2080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52" name="Text Box 2081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3" name="Text Box 2082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4" name="Text Box 2083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5" name="Text Box 2084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6" name="Text Box 2085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7" name="Text Box 2086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8" name="Text Box 2087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9" name="Text Box 2088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60" name="Text Box 2089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61" name="Text Box 2090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15360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0.29399</cdr:y>
    </cdr:from>
    <cdr:to>
      <cdr:x>0.99086</cdr:x>
      <cdr:y>0.46411</cdr:y>
    </cdr:to>
    <cdr:sp macro="" textlink="">
      <cdr:nvSpPr>
        <cdr:cNvPr id="15462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55630"/>
          <a:ext cx="227614" cy="377555"/>
        </a:xfrm>
        <a:prstGeom xmlns:a="http://schemas.openxmlformats.org/drawingml/2006/main" prst="downArrow">
          <a:avLst>
            <a:gd name="adj1" fmla="val 50000"/>
            <a:gd name="adj2" fmla="val 414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0.34736</cdr:y>
    </cdr:from>
    <cdr:to>
      <cdr:x>0.99061</cdr:x>
      <cdr:y>0.50599</cdr:y>
    </cdr:to>
    <cdr:sp macro="" textlink="">
      <cdr:nvSpPr>
        <cdr:cNvPr id="1556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0544"/>
          <a:ext cx="228893" cy="364145"/>
        </a:xfrm>
        <a:prstGeom xmlns:a="http://schemas.openxmlformats.org/drawingml/2006/main" prst="downArrow">
          <a:avLst>
            <a:gd name="adj1" fmla="val 50000"/>
            <a:gd name="adj2" fmla="val 39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107"/>
  <sheetViews>
    <sheetView showGridLines="0" tabSelected="1" zoomScaleNormal="100" zoomScaleSheetLayoutView="100" workbookViewId="0">
      <selection activeCell="L10" sqref="L10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.85546875" style="4" customWidth="1"/>
    <col min="9" max="9" width="11.42578125" style="4" customWidth="1"/>
    <col min="10" max="11" width="11.42578125" style="5" customWidth="1"/>
    <col min="12" max="51" width="5.140625" style="5" customWidth="1"/>
    <col min="52" max="16384" width="11.42578125" style="4"/>
  </cols>
  <sheetData>
    <row r="1" spans="1:50" ht="15" customHeight="1"/>
    <row r="2" spans="1:50" ht="22.5">
      <c r="A2" s="80" t="s">
        <v>28</v>
      </c>
      <c r="B2" s="80"/>
      <c r="C2" s="80"/>
      <c r="D2" s="80"/>
      <c r="E2" s="80"/>
      <c r="F2" s="80"/>
      <c r="G2" s="80"/>
      <c r="H2" s="81"/>
      <c r="I2" s="81"/>
      <c r="J2" s="6"/>
    </row>
    <row r="3" spans="1:50" ht="15.75" customHeight="1">
      <c r="A3" s="82" t="s">
        <v>20</v>
      </c>
      <c r="B3" s="82"/>
      <c r="C3" s="82"/>
      <c r="D3" s="82"/>
      <c r="E3" s="82"/>
      <c r="F3" s="82"/>
      <c r="G3" s="82"/>
      <c r="H3" s="81"/>
      <c r="I3" s="81"/>
      <c r="J3" s="6"/>
    </row>
    <row r="4" spans="1:50" ht="6.75" customHeight="1">
      <c r="F4" s="7"/>
    </row>
    <row r="5" spans="1:50" ht="13.5" thickBot="1">
      <c r="F5" s="7"/>
    </row>
    <row r="6" spans="1:50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15</v>
      </c>
      <c r="B7" s="11">
        <v>0.9</v>
      </c>
      <c r="C7" s="11">
        <v>0.81</v>
      </c>
      <c r="D7" s="11">
        <v>0.9</v>
      </c>
      <c r="E7" s="11">
        <v>0.9</v>
      </c>
      <c r="F7" s="11">
        <v>0.83</v>
      </c>
      <c r="G7" s="11">
        <v>0.79800000000000004</v>
      </c>
      <c r="H7" s="11">
        <v>0.91469999999999996</v>
      </c>
      <c r="I7" s="11">
        <v>0.73119999999999996</v>
      </c>
      <c r="J7" s="11">
        <v>0.81110000000000004</v>
      </c>
      <c r="K7" s="12">
        <v>0.79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" customHeight="1">
      <c r="D8" s="3" t="s">
        <v>37</v>
      </c>
      <c r="G8" s="2"/>
    </row>
    <row r="9" spans="1:50" ht="15" customHeight="1">
      <c r="G9" s="2"/>
    </row>
    <row r="10" spans="1:50" ht="18.75">
      <c r="A10" s="83" t="s">
        <v>27</v>
      </c>
      <c r="B10" s="83"/>
      <c r="C10" s="83"/>
      <c r="D10" s="83"/>
      <c r="E10" s="83"/>
      <c r="F10" s="83"/>
      <c r="G10" s="83"/>
      <c r="H10" s="84"/>
      <c r="I10" s="84"/>
    </row>
    <row r="11" spans="1:50" ht="12" customHeight="1" thickBot="1">
      <c r="A11" s="79"/>
      <c r="B11" s="79"/>
      <c r="C11" s="79"/>
      <c r="D11" s="79"/>
      <c r="E11" s="79"/>
      <c r="F11" s="79"/>
      <c r="G11" s="79"/>
      <c r="H11" s="13"/>
    </row>
    <row r="12" spans="1:50" s="1" customFormat="1" ht="15.75" thickBot="1">
      <c r="B12" s="90" t="s">
        <v>10</v>
      </c>
      <c r="C12" s="91"/>
      <c r="D12" s="92"/>
      <c r="E12" s="90" t="s">
        <v>13</v>
      </c>
      <c r="F12" s="93"/>
      <c r="G12" s="94"/>
      <c r="H12" s="14" t="s">
        <v>22</v>
      </c>
      <c r="I12" s="89" t="s">
        <v>25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4" t="s">
        <v>17</v>
      </c>
      <c r="J13" s="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57">
        <v>2011</v>
      </c>
      <c r="B14" s="58">
        <v>0.6</v>
      </c>
      <c r="C14" s="59">
        <v>0.62309999999999999</v>
      </c>
      <c r="D14" s="25">
        <v>3.0000000000000001E-3</v>
      </c>
      <c r="E14" s="58">
        <v>0.6</v>
      </c>
      <c r="F14" s="59">
        <v>0.60929999999999995</v>
      </c>
      <c r="G14" s="25">
        <v>1.2999999999999999E-2</v>
      </c>
      <c r="H14" s="26" t="s">
        <v>26</v>
      </c>
      <c r="I14" s="65">
        <v>0.69499999999999995</v>
      </c>
      <c r="J14" s="65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57">
        <v>2012</v>
      </c>
      <c r="B15" s="58">
        <v>0.6</v>
      </c>
      <c r="C15" s="59">
        <v>0.56769999999999998</v>
      </c>
      <c r="D15" s="25">
        <f t="shared" ref="D15:D21" si="0">(C15-C14)/C14</f>
        <v>-8.8910287273310878E-2</v>
      </c>
      <c r="E15" s="58">
        <v>0.6</v>
      </c>
      <c r="F15" s="59">
        <v>0.54610000000000003</v>
      </c>
      <c r="G15" s="25">
        <f t="shared" ref="G15:G21" si="1">(F15-F14)/F14</f>
        <v>-0.10372558673888056</v>
      </c>
      <c r="H15" s="26" t="s">
        <v>29</v>
      </c>
      <c r="I15" s="65">
        <v>0.69389999999999996</v>
      </c>
      <c r="J15" s="65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57">
        <v>2013</v>
      </c>
      <c r="B16" s="58">
        <v>0.6</v>
      </c>
      <c r="C16" s="59">
        <v>0.57169999999999999</v>
      </c>
      <c r="D16" s="25">
        <f t="shared" si="0"/>
        <v>7.0459749867888034E-3</v>
      </c>
      <c r="E16" s="58">
        <v>0.6</v>
      </c>
      <c r="F16" s="59">
        <v>0.56610000000000005</v>
      </c>
      <c r="G16" s="25">
        <f t="shared" si="1"/>
        <v>3.6623329060611637E-2</v>
      </c>
      <c r="H16" s="26" t="s">
        <v>29</v>
      </c>
      <c r="I16" s="65">
        <v>0.70809999999999995</v>
      </c>
      <c r="J16" s="65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s="1" customFormat="1" ht="15">
      <c r="A17" s="57">
        <v>2015</v>
      </c>
      <c r="B17" s="58">
        <v>0.6</v>
      </c>
      <c r="C17" s="59">
        <v>0.59240000000000004</v>
      </c>
      <c r="D17" s="25">
        <f t="shared" si="0"/>
        <v>3.6207801294385257E-2</v>
      </c>
      <c r="E17" s="58">
        <v>0.6</v>
      </c>
      <c r="F17" s="59">
        <v>0.58279999999999998</v>
      </c>
      <c r="G17" s="25">
        <f t="shared" si="1"/>
        <v>2.9500088323617623E-2</v>
      </c>
      <c r="H17" s="26" t="s">
        <v>29</v>
      </c>
      <c r="I17" s="65">
        <v>0.70830000000000004</v>
      </c>
      <c r="J17" s="65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s="31" customFormat="1" ht="15">
      <c r="A18" s="57">
        <v>2016</v>
      </c>
      <c r="B18" s="58">
        <v>0.6</v>
      </c>
      <c r="C18" s="59">
        <v>0.60219999999999996</v>
      </c>
      <c r="D18" s="25">
        <f t="shared" si="0"/>
        <v>1.6542876434841189E-2</v>
      </c>
      <c r="E18" s="58">
        <v>0.6</v>
      </c>
      <c r="F18" s="59">
        <v>0.56389999999999996</v>
      </c>
      <c r="G18" s="25">
        <f t="shared" si="1"/>
        <v>-3.2429649965682962E-2</v>
      </c>
      <c r="H18" s="26" t="s">
        <v>29</v>
      </c>
      <c r="I18" s="65">
        <v>0.71579999999999999</v>
      </c>
      <c r="J18" s="65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1" s="1" customFormat="1" ht="15">
      <c r="A19" s="22">
        <v>2017</v>
      </c>
      <c r="B19" s="70">
        <v>0.6</v>
      </c>
      <c r="C19" s="59">
        <v>0.63700000000000001</v>
      </c>
      <c r="D19" s="25">
        <f t="shared" si="0"/>
        <v>5.7788110262371399E-2</v>
      </c>
      <c r="E19" s="58">
        <v>0.6</v>
      </c>
      <c r="F19" s="59">
        <v>0.59399999999999997</v>
      </c>
      <c r="G19" s="25">
        <f t="shared" si="1"/>
        <v>5.3378258556481678E-2</v>
      </c>
      <c r="H19" s="26" t="s">
        <v>29</v>
      </c>
      <c r="I19" s="65">
        <v>0.75170000000000003</v>
      </c>
      <c r="J19" s="65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1" ht="15.75" thickBot="1">
      <c r="A20" s="22">
        <v>2018</v>
      </c>
      <c r="B20" s="23">
        <v>0.6</v>
      </c>
      <c r="C20" s="24">
        <v>0.62450000000000006</v>
      </c>
      <c r="D20" s="69">
        <f t="shared" si="0"/>
        <v>-1.9623233908948125E-2</v>
      </c>
      <c r="E20" s="68">
        <v>0.6</v>
      </c>
      <c r="F20" s="24">
        <v>0.59050000000000002</v>
      </c>
      <c r="G20" s="69">
        <f t="shared" si="1"/>
        <v>-5.8922558922558047E-3</v>
      </c>
      <c r="H20" s="26" t="s">
        <v>29</v>
      </c>
      <c r="I20" s="65">
        <v>0.75929999999999997</v>
      </c>
      <c r="J20" s="65">
        <v>0.71540000000000004</v>
      </c>
      <c r="T20" s="32"/>
      <c r="U20" s="33"/>
      <c r="X20" s="32"/>
      <c r="Y20" s="33"/>
    </row>
    <row r="21" spans="1:51" s="67" customFormat="1" ht="15.75" thickBot="1">
      <c r="A21" s="22">
        <v>2019</v>
      </c>
      <c r="B21" s="75">
        <v>0.6</v>
      </c>
      <c r="C21" s="76">
        <v>0.62109999999999999</v>
      </c>
      <c r="D21" s="77">
        <f t="shared" si="0"/>
        <v>-5.4443554843876208E-3</v>
      </c>
      <c r="E21" s="78">
        <v>0.6</v>
      </c>
      <c r="F21" s="76">
        <v>0.58040000000000003</v>
      </c>
      <c r="G21" s="77">
        <f t="shared" si="1"/>
        <v>-1.7104149026248936E-2</v>
      </c>
      <c r="H21" s="26" t="s">
        <v>29</v>
      </c>
      <c r="I21" s="65">
        <v>0.73650000000000004</v>
      </c>
      <c r="J21" s="65">
        <v>0.69230000000000003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67" customFormat="1" ht="15.75" thickBot="1">
      <c r="A22" s="22">
        <v>2020</v>
      </c>
      <c r="B22" s="75">
        <v>0.6</v>
      </c>
      <c r="C22" s="76">
        <v>0.60319999999999996</v>
      </c>
      <c r="D22" s="77">
        <f>(C22-C21)/C21</f>
        <v>-2.8819835775237525E-2</v>
      </c>
      <c r="E22" s="78">
        <v>0.6</v>
      </c>
      <c r="F22" s="76">
        <v>0.57350000000000001</v>
      </c>
      <c r="G22" s="77">
        <f>(F22-F21)/F21</f>
        <v>-1.1888352860096514E-2</v>
      </c>
      <c r="H22" s="26" t="s">
        <v>29</v>
      </c>
      <c r="I22" s="65">
        <v>0.73740000000000006</v>
      </c>
      <c r="J22" s="65">
        <v>0.70799999999999996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67" customFormat="1" ht="15.75" thickBot="1">
      <c r="A23" s="28">
        <v>2021</v>
      </c>
      <c r="B23" s="71">
        <v>0.6</v>
      </c>
      <c r="C23" s="72">
        <v>0.53810000000000002</v>
      </c>
      <c r="D23" s="73">
        <f>(C23-C22)/C22</f>
        <v>-0.10792440318302378</v>
      </c>
      <c r="E23" s="74">
        <v>0.6</v>
      </c>
      <c r="F23" s="72">
        <v>0.52510000000000001</v>
      </c>
      <c r="G23" s="73">
        <f>(F23-F22)/F22</f>
        <v>-8.4394071490845685E-2</v>
      </c>
      <c r="H23" s="26" t="s">
        <v>29</v>
      </c>
      <c r="I23" s="66">
        <v>0.48699999999999999</v>
      </c>
      <c r="J23" s="66">
        <v>0.46700000000000003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>
      <c r="T24" s="32"/>
      <c r="U24" s="33"/>
      <c r="X24" s="32"/>
      <c r="Y24" s="33"/>
    </row>
    <row r="25" spans="1:51">
      <c r="T25" s="32"/>
      <c r="U25" s="33"/>
      <c r="X25" s="32"/>
      <c r="Y25" s="33"/>
    </row>
    <row r="26" spans="1:51">
      <c r="T26" s="32"/>
      <c r="U26" s="33"/>
      <c r="X26" s="32"/>
      <c r="Y26" s="33"/>
    </row>
    <row r="27" spans="1:51">
      <c r="T27" s="32"/>
      <c r="U27" s="33"/>
      <c r="X27" s="32"/>
      <c r="Y27" s="33"/>
    </row>
    <row r="28" spans="1:51">
      <c r="T28" s="32"/>
      <c r="U28" s="33"/>
      <c r="X28" s="32"/>
      <c r="Y28" s="33"/>
    </row>
    <row r="29" spans="1:51">
      <c r="T29" s="32"/>
      <c r="U29" s="33"/>
      <c r="X29" s="32"/>
      <c r="Y29" s="33"/>
    </row>
    <row r="30" spans="1:51">
      <c r="T30" s="32"/>
      <c r="U30" s="33"/>
      <c r="X30" s="32"/>
      <c r="Y30" s="33"/>
    </row>
    <row r="31" spans="1:51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45" ht="12" customHeight="1"/>
    <row r="56" spans="1:45" ht="18.95" customHeight="1">
      <c r="A56" s="85" t="s">
        <v>24</v>
      </c>
      <c r="B56" s="85"/>
      <c r="C56" s="85"/>
      <c r="D56" s="85"/>
      <c r="E56" s="85"/>
      <c r="F56" s="85"/>
      <c r="G56" s="85"/>
      <c r="H56" s="84"/>
      <c r="I56" s="84"/>
    </row>
    <row r="57" spans="1:45" ht="12.75" thickBot="1"/>
    <row r="58" spans="1:45" s="7" customFormat="1" ht="14.1" customHeight="1" thickBot="1">
      <c r="B58" s="86">
        <v>2017</v>
      </c>
      <c r="C58" s="87"/>
      <c r="D58" s="86">
        <v>2018</v>
      </c>
      <c r="E58" s="87"/>
      <c r="F58" s="86">
        <v>2019</v>
      </c>
      <c r="G58" s="87"/>
      <c r="H58" s="86">
        <v>2020</v>
      </c>
      <c r="I58" s="87"/>
      <c r="J58" s="86">
        <v>2021</v>
      </c>
      <c r="K58" s="87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s="7" customFormat="1" ht="13.5" thickBot="1">
      <c r="A59" s="62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s="7" customFormat="1" ht="12.75">
      <c r="A60" s="40" t="s">
        <v>0</v>
      </c>
      <c r="B60" s="37">
        <v>1015.5</v>
      </c>
      <c r="C60" s="38">
        <f>B60/B70</f>
        <v>0.60301418018574382</v>
      </c>
      <c r="D60" s="37">
        <v>1184.6199999999999</v>
      </c>
      <c r="E60" s="38">
        <f>D60/D70</f>
        <v>0.62447021613073272</v>
      </c>
      <c r="F60" s="37">
        <v>944.32</v>
      </c>
      <c r="G60" s="38">
        <f>F60/F70</f>
        <v>0.62105886221637618</v>
      </c>
      <c r="H60" s="37">
        <v>1024.3000000000002</v>
      </c>
      <c r="I60" s="38">
        <f>H60/H70</f>
        <v>0.60323910482921084</v>
      </c>
      <c r="J60" s="37">
        <v>887.84</v>
      </c>
      <c r="K60" s="38">
        <f>J60/J70</f>
        <v>0.5380848484848485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s="7" customFormat="1" ht="12.75">
      <c r="A61" s="40" t="s">
        <v>21</v>
      </c>
      <c r="B61" s="41">
        <v>56.54</v>
      </c>
      <c r="C61" s="42">
        <f>B61/B70</f>
        <v>3.357402436996746E-2</v>
      </c>
      <c r="D61" s="41">
        <v>60.379999999999995</v>
      </c>
      <c r="E61" s="42">
        <f>D61/D70</f>
        <v>3.1829204006325773E-2</v>
      </c>
      <c r="F61" s="41">
        <v>47.68</v>
      </c>
      <c r="G61" s="42">
        <f>F61/F70</f>
        <v>3.1358105886221635E-2</v>
      </c>
      <c r="H61" s="41">
        <v>78.7</v>
      </c>
      <c r="I61" s="42">
        <f>H61/H70</f>
        <v>4.6348645465253233E-2</v>
      </c>
      <c r="J61" s="41">
        <v>51.159999999999989</v>
      </c>
      <c r="K61" s="42">
        <f>J61/J70</f>
        <v>3.1006060606060599E-2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s="7" customFormat="1" ht="12.75">
      <c r="A62" s="40" t="s">
        <v>3</v>
      </c>
      <c r="B62" s="41">
        <v>17</v>
      </c>
      <c r="C62" s="42">
        <f>B62/B70</f>
        <v>1.0094772095674687E-2</v>
      </c>
      <c r="D62" s="41">
        <v>16</v>
      </c>
      <c r="E62" s="42">
        <f>D62/D70</f>
        <v>8.4343700579862946E-3</v>
      </c>
      <c r="F62" s="41">
        <v>12</v>
      </c>
      <c r="G62" s="42">
        <f>F62/F70</f>
        <v>7.8921407431765869E-3</v>
      </c>
      <c r="H62" s="41">
        <v>13</v>
      </c>
      <c r="I62" s="42">
        <f>H62/H70</f>
        <v>7.6560659599528846E-3</v>
      </c>
      <c r="J62" s="41">
        <v>11</v>
      </c>
      <c r="K62" s="42">
        <f>J62/J70</f>
        <v>6.6666666666666671E-3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s="7" customFormat="1" ht="12.75">
      <c r="A63" s="40" t="s">
        <v>1</v>
      </c>
      <c r="B63" s="41">
        <v>244</v>
      </c>
      <c r="C63" s="42">
        <f>B63/B70</f>
        <v>0.14488967007909551</v>
      </c>
      <c r="D63" s="41">
        <v>253</v>
      </c>
      <c r="E63" s="42">
        <f>D63/D70</f>
        <v>0.13336847654190828</v>
      </c>
      <c r="F63" s="41">
        <v>202</v>
      </c>
      <c r="G63" s="42">
        <f>F63/F70</f>
        <v>0.13285103584347255</v>
      </c>
      <c r="H63" s="41">
        <v>231</v>
      </c>
      <c r="I63" s="42">
        <f>H63/H70</f>
        <v>0.13604240282685512</v>
      </c>
      <c r="J63" s="41">
        <v>83</v>
      </c>
      <c r="K63" s="42">
        <f>J63/J70</f>
        <v>5.0303030303030301E-2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s="7" customFormat="1" ht="12.75">
      <c r="A64" s="40" t="s">
        <v>2</v>
      </c>
      <c r="B64" s="41">
        <v>260</v>
      </c>
      <c r="C64" s="42">
        <f>B64/B70</f>
        <v>0.15439063205149522</v>
      </c>
      <c r="D64" s="41">
        <v>286</v>
      </c>
      <c r="E64" s="42">
        <f>D64/D70</f>
        <v>0.15076436478650501</v>
      </c>
      <c r="F64" s="41">
        <v>223</v>
      </c>
      <c r="G64" s="42">
        <f>F64/F70</f>
        <v>0.14666228214403157</v>
      </c>
      <c r="H64" s="41">
        <v>252</v>
      </c>
      <c r="I64" s="42">
        <f>H64/H70</f>
        <v>0.14840989399293283</v>
      </c>
      <c r="J64" s="41">
        <v>109</v>
      </c>
      <c r="K64" s="42">
        <f>J64/J70</f>
        <v>6.6060606060606056E-2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51" s="7" customFormat="1" ht="12.75" customHeight="1">
      <c r="A65" s="43" t="s">
        <v>16</v>
      </c>
      <c r="B65" s="41">
        <v>34</v>
      </c>
      <c r="C65" s="42">
        <f>B65/B70</f>
        <v>2.0189544191349374E-2</v>
      </c>
      <c r="D65" s="41"/>
      <c r="E65" s="42">
        <f>D65/D70</f>
        <v>0</v>
      </c>
      <c r="F65" s="41">
        <v>32.5</v>
      </c>
      <c r="G65" s="42">
        <f>F65/F70</f>
        <v>2.1374547846103254E-2</v>
      </c>
      <c r="H65" s="41">
        <v>35</v>
      </c>
      <c r="I65" s="42">
        <f>H65/H70</f>
        <v>2.0612485276796228E-2</v>
      </c>
      <c r="J65" s="41">
        <v>25</v>
      </c>
      <c r="K65" s="42">
        <f>J65/J70</f>
        <v>1.5151515151515152E-2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51" s="7" customFormat="1" ht="12.75">
      <c r="A66" s="40" t="s">
        <v>31</v>
      </c>
      <c r="B66" s="41">
        <v>15</v>
      </c>
      <c r="C66" s="42">
        <f>B66/B70</f>
        <v>8.907151849124724E-3</v>
      </c>
      <c r="D66" s="41">
        <v>18</v>
      </c>
      <c r="E66" s="42">
        <f>D66/D70</f>
        <v>9.4886663152345813E-3</v>
      </c>
      <c r="F66" s="41">
        <v>7</v>
      </c>
      <c r="G66" s="42">
        <f>F66/F70</f>
        <v>4.6037487668530086E-3</v>
      </c>
      <c r="H66" s="41">
        <v>16</v>
      </c>
      <c r="I66" s="42">
        <f>H66/H70</f>
        <v>9.4228504122497048E-3</v>
      </c>
      <c r="J66" s="41">
        <v>1</v>
      </c>
      <c r="K66" s="42">
        <f>J66/J70</f>
        <v>6.0606060606060606E-4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</row>
    <row r="67" spans="1:51" s="7" customFormat="1" ht="12.75">
      <c r="A67" s="40" t="s">
        <v>30</v>
      </c>
      <c r="B67" s="41">
        <v>38</v>
      </c>
      <c r="C67" s="42">
        <f>B67/B70</f>
        <v>2.25647846844493E-2</v>
      </c>
      <c r="D67" s="41">
        <v>76</v>
      </c>
      <c r="E67" s="42">
        <f>D67/D70</f>
        <v>4.0063257775434895E-2</v>
      </c>
      <c r="F67" s="41">
        <v>47</v>
      </c>
      <c r="G67" s="42">
        <f>F67/F70</f>
        <v>3.0910884577441632E-2</v>
      </c>
      <c r="H67" s="41">
        <v>44</v>
      </c>
      <c r="I67" s="42">
        <f>H67/H70</f>
        <v>2.5912838633686687E-2</v>
      </c>
      <c r="J67" s="41">
        <v>480</v>
      </c>
      <c r="K67" s="42">
        <f>J67/J70</f>
        <v>0.29090909090909089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</row>
    <row r="68" spans="1:51" s="7" customFormat="1" ht="12.75">
      <c r="A68" s="40" t="s">
        <v>5</v>
      </c>
      <c r="B68" s="41">
        <v>0</v>
      </c>
      <c r="C68" s="42">
        <f>B68/B70</f>
        <v>0</v>
      </c>
      <c r="D68" s="41">
        <v>1</v>
      </c>
      <c r="E68" s="42">
        <f>D68/D70</f>
        <v>5.2714812862414342E-4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1</v>
      </c>
      <c r="K68" s="42">
        <f>J68/J70</f>
        <v>6.0606060606060606E-4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</row>
    <row r="69" spans="1:51" s="7" customFormat="1" ht="12.75">
      <c r="A69" s="40" t="s">
        <v>4</v>
      </c>
      <c r="B69" s="41">
        <v>4</v>
      </c>
      <c r="C69" s="42">
        <f>B69/B70</f>
        <v>2.3752404930999266E-3</v>
      </c>
      <c r="D69" s="41">
        <v>2</v>
      </c>
      <c r="E69" s="42">
        <f>D69/D70</f>
        <v>1.0542962572482868E-3</v>
      </c>
      <c r="F69" s="41">
        <v>5</v>
      </c>
      <c r="G69" s="42">
        <f>F69/F70</f>
        <v>3.2883919763235779E-3</v>
      </c>
      <c r="H69" s="41">
        <v>4</v>
      </c>
      <c r="I69" s="42">
        <f>H69/H70</f>
        <v>2.3557126030624262E-3</v>
      </c>
      <c r="J69" s="41">
        <v>1</v>
      </c>
      <c r="K69" s="42">
        <f>J69/J70</f>
        <v>6.0606060606060606E-4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</row>
    <row r="70" spans="1:51" s="7" customFormat="1" ht="13.5" thickBot="1">
      <c r="A70" s="40" t="s">
        <v>6</v>
      </c>
      <c r="B70" s="63">
        <f t="shared" ref="B70:G70" si="2">SUM(B60:B69)</f>
        <v>1684.04</v>
      </c>
      <c r="C70" s="64">
        <f t="shared" si="2"/>
        <v>1</v>
      </c>
      <c r="D70" s="63">
        <f t="shared" si="2"/>
        <v>1897</v>
      </c>
      <c r="E70" s="64">
        <f t="shared" si="2"/>
        <v>0.99999999999999989</v>
      </c>
      <c r="F70" s="63">
        <f t="shared" si="2"/>
        <v>1520.5</v>
      </c>
      <c r="G70" s="64">
        <f t="shared" si="2"/>
        <v>1</v>
      </c>
      <c r="H70" s="63">
        <f>SUM(H60:H69)</f>
        <v>1698.0000000000002</v>
      </c>
      <c r="I70" s="64">
        <f>SUM(I60:I69)</f>
        <v>0.99999999999999989</v>
      </c>
      <c r="J70" s="63">
        <f>SUM(J60:J69)</f>
        <v>1650</v>
      </c>
      <c r="K70" s="64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76" spans="1:51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</row>
    <row r="90" spans="1:51" ht="41.1" customHeight="1">
      <c r="A90" s="48"/>
      <c r="B90" s="88" t="s">
        <v>35</v>
      </c>
      <c r="C90" s="88"/>
      <c r="D90" s="88"/>
      <c r="E90" s="88"/>
      <c r="F90" s="88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ht="13.5" thickBot="1">
      <c r="C92" s="7"/>
      <c r="D92" s="50">
        <v>2017</v>
      </c>
      <c r="E92" s="50">
        <v>2018</v>
      </c>
      <c r="F92" s="50">
        <v>2019</v>
      </c>
      <c r="G92" s="50">
        <v>2020</v>
      </c>
      <c r="H92" s="50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7" customFormat="1" ht="12.75">
      <c r="B93" s="40" t="s">
        <v>21</v>
      </c>
      <c r="C93" s="51"/>
      <c r="D93" s="52">
        <v>37</v>
      </c>
      <c r="E93" s="52">
        <v>41</v>
      </c>
      <c r="F93" s="52">
        <v>28</v>
      </c>
      <c r="G93" s="52">
        <v>32</v>
      </c>
      <c r="H93" s="52">
        <v>23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51" s="7" customFormat="1" ht="12.75">
      <c r="B94" s="40" t="s">
        <v>3</v>
      </c>
      <c r="C94" s="53"/>
      <c r="D94" s="54">
        <v>13</v>
      </c>
      <c r="E94" s="54">
        <v>25</v>
      </c>
      <c r="F94" s="54">
        <v>12</v>
      </c>
      <c r="G94" s="54">
        <v>6</v>
      </c>
      <c r="H94" s="54">
        <v>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51" s="7" customFormat="1" ht="12.75">
      <c r="B95" s="40" t="s">
        <v>1</v>
      </c>
      <c r="C95" s="53"/>
      <c r="D95" s="54">
        <v>91</v>
      </c>
      <c r="E95" s="54">
        <v>99</v>
      </c>
      <c r="F95" s="54">
        <v>67</v>
      </c>
      <c r="G95" s="54">
        <v>70</v>
      </c>
      <c r="H95" s="54">
        <v>58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51" s="7" customFormat="1" ht="12.75">
      <c r="B96" s="40" t="s">
        <v>2</v>
      </c>
      <c r="C96" s="53"/>
      <c r="D96" s="54">
        <v>54</v>
      </c>
      <c r="E96" s="54">
        <v>62</v>
      </c>
      <c r="F96" s="54">
        <v>44</v>
      </c>
      <c r="G96" s="54">
        <v>45</v>
      </c>
      <c r="H96" s="54">
        <v>28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:63" s="7" customFormat="1" ht="12.75" customHeight="1">
      <c r="B97" s="43" t="s">
        <v>16</v>
      </c>
      <c r="C97" s="53"/>
      <c r="D97" s="54">
        <v>150</v>
      </c>
      <c r="E97" s="54">
        <v>163</v>
      </c>
      <c r="F97" s="54">
        <v>131</v>
      </c>
      <c r="G97" s="54">
        <v>142</v>
      </c>
      <c r="H97" s="54">
        <v>128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:63" s="7" customFormat="1" ht="12.75" customHeight="1">
      <c r="B98" s="43" t="s">
        <v>31</v>
      </c>
      <c r="C98" s="53"/>
      <c r="D98" s="54">
        <v>49</v>
      </c>
      <c r="E98" s="54"/>
      <c r="F98" s="54"/>
      <c r="G98" s="54"/>
      <c r="H98" s="5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:63" s="7" customFormat="1" ht="15" customHeight="1">
      <c r="B99" s="40" t="s">
        <v>30</v>
      </c>
      <c r="C99" s="53"/>
      <c r="D99" s="54">
        <v>202</v>
      </c>
      <c r="E99" s="54">
        <v>216</v>
      </c>
      <c r="F99" s="54">
        <v>183</v>
      </c>
      <c r="G99" s="54">
        <v>220</v>
      </c>
      <c r="H99" s="54">
        <v>233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:63" s="7" customFormat="1" ht="15" customHeight="1">
      <c r="B100" s="40" t="s">
        <v>5</v>
      </c>
      <c r="C100" s="53"/>
      <c r="D100" s="54">
        <v>18</v>
      </c>
      <c r="E100" s="54">
        <v>19</v>
      </c>
      <c r="F100" s="54">
        <v>14</v>
      </c>
      <c r="G100" s="54">
        <v>8</v>
      </c>
      <c r="H100" s="54">
        <v>4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2:63" s="7" customFormat="1" ht="13.5" thickBot="1">
      <c r="B101" s="40" t="s">
        <v>4</v>
      </c>
      <c r="C101" s="51"/>
      <c r="D101" s="55">
        <v>7</v>
      </c>
      <c r="E101" s="55">
        <v>4</v>
      </c>
      <c r="F101" s="55">
        <v>3</v>
      </c>
      <c r="G101" s="55">
        <v>2</v>
      </c>
      <c r="H101" s="55">
        <v>3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4" spans="2:63" ht="18.75" customHeight="1">
      <c r="B104" s="88" t="s">
        <v>32</v>
      </c>
      <c r="C104" s="88"/>
      <c r="D104" s="88"/>
      <c r="E104" s="88"/>
      <c r="F104" s="88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56">
        <v>19.16</v>
      </c>
      <c r="D106" s="44" t="s">
        <v>33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60">
        <v>35.96</v>
      </c>
      <c r="D107" s="44" t="s">
        <v>34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104:F104"/>
    <mergeCell ref="B90:F90"/>
    <mergeCell ref="I12:J12"/>
    <mergeCell ref="B12:D12"/>
    <mergeCell ref="E12:G12"/>
    <mergeCell ref="D58:E58"/>
    <mergeCell ref="F58:G58"/>
    <mergeCell ref="H58:I58"/>
    <mergeCell ref="J58:K58"/>
    <mergeCell ref="A11:G11"/>
    <mergeCell ref="A2:I2"/>
    <mergeCell ref="A3:I3"/>
    <mergeCell ref="A10:I10"/>
    <mergeCell ref="A56:I56"/>
    <mergeCell ref="B58:C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showGridLines="0" topLeftCell="A4" zoomScaleNormal="100" zoomScaleSheetLayoutView="100" workbookViewId="0">
      <selection activeCell="N75" sqref="N75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85546875" style="4" customWidth="1"/>
    <col min="9" max="9" width="11.42578125" style="4" customWidth="1"/>
    <col min="10" max="11" width="11.42578125" style="5" customWidth="1"/>
    <col min="12" max="50" width="5.140625" style="5" customWidth="1"/>
    <col min="51" max="68" width="5.140625" style="4" customWidth="1"/>
    <col min="69" max="16384" width="11.42578125" style="4"/>
  </cols>
  <sheetData>
    <row r="1" spans="1:49" ht="15" customHeight="1"/>
    <row r="2" spans="1:49" ht="22.5">
      <c r="A2" s="80" t="s">
        <v>36</v>
      </c>
      <c r="B2" s="80"/>
      <c r="C2" s="80"/>
      <c r="D2" s="80"/>
      <c r="E2" s="80"/>
      <c r="F2" s="80"/>
      <c r="G2" s="80"/>
      <c r="H2" s="81"/>
      <c r="I2" s="81"/>
      <c r="J2" s="6"/>
    </row>
    <row r="3" spans="1:49" ht="15.75" customHeight="1">
      <c r="A3" s="82" t="s">
        <v>20</v>
      </c>
      <c r="B3" s="82"/>
      <c r="C3" s="82"/>
      <c r="D3" s="82"/>
      <c r="E3" s="82"/>
      <c r="F3" s="82"/>
      <c r="G3" s="82"/>
      <c r="H3" s="81"/>
      <c r="I3" s="81"/>
      <c r="J3" s="6"/>
    </row>
    <row r="4" spans="1:49" ht="6.75" customHeight="1">
      <c r="F4" s="7"/>
    </row>
    <row r="5" spans="1:49" ht="13.5" thickBot="1">
      <c r="F5" s="7"/>
    </row>
    <row r="6" spans="1:49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9" s="1" customFormat="1" ht="15">
      <c r="A7" s="10" t="s">
        <v>15</v>
      </c>
      <c r="B7" s="11">
        <v>1</v>
      </c>
      <c r="C7" s="11">
        <v>0.92</v>
      </c>
      <c r="D7" s="11">
        <v>0.96</v>
      </c>
      <c r="E7" s="11">
        <v>0.92</v>
      </c>
      <c r="F7" s="11">
        <v>0.96</v>
      </c>
      <c r="G7" s="11">
        <v>0.92</v>
      </c>
      <c r="H7" s="11">
        <v>0.73899999999999999</v>
      </c>
      <c r="I7" s="11">
        <v>0.88</v>
      </c>
      <c r="J7" s="12">
        <v>0.64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9" ht="15" customHeight="1">
      <c r="B8" s="3"/>
      <c r="D8" s="3" t="s">
        <v>37</v>
      </c>
    </row>
    <row r="9" spans="1:49" ht="15" customHeight="1"/>
    <row r="10" spans="1:49" ht="18.75">
      <c r="A10" s="83" t="s">
        <v>27</v>
      </c>
      <c r="B10" s="83"/>
      <c r="C10" s="83"/>
      <c r="D10" s="83"/>
      <c r="E10" s="83"/>
      <c r="F10" s="83"/>
      <c r="G10" s="83"/>
      <c r="H10" s="84"/>
      <c r="I10" s="84"/>
    </row>
    <row r="11" spans="1:49" ht="12" customHeight="1" thickBot="1">
      <c r="A11" s="79"/>
      <c r="B11" s="79"/>
      <c r="C11" s="79"/>
      <c r="D11" s="79"/>
      <c r="E11" s="79"/>
      <c r="F11" s="79"/>
      <c r="G11" s="79"/>
      <c r="H11" s="13"/>
    </row>
    <row r="12" spans="1:49" s="1" customFormat="1" ht="15.75" thickBot="1">
      <c r="B12" s="90" t="s">
        <v>10</v>
      </c>
      <c r="C12" s="91"/>
      <c r="D12" s="92"/>
      <c r="E12" s="90" t="s">
        <v>13</v>
      </c>
      <c r="F12" s="93"/>
      <c r="G12" s="94"/>
      <c r="H12" s="14" t="s">
        <v>22</v>
      </c>
      <c r="I12" s="89" t="s">
        <v>25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0.65439999999999998</v>
      </c>
      <c r="D14" s="25">
        <v>8.4000000000000005E-2</v>
      </c>
      <c r="E14" s="23">
        <v>0.6</v>
      </c>
      <c r="F14" s="24">
        <v>0.65969999999999995</v>
      </c>
      <c r="G14" s="25">
        <v>5.0999999999999997E-2</v>
      </c>
      <c r="H14" s="26" t="s">
        <v>26</v>
      </c>
      <c r="I14" s="65">
        <v>0.67</v>
      </c>
      <c r="J14" s="65">
        <v>0.65100000000000002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0.65039999999999998</v>
      </c>
      <c r="D15" s="25">
        <f t="shared" ref="D15:D22" si="0">(C15-C14)/C14</f>
        <v>-6.1124694376528173E-3</v>
      </c>
      <c r="E15" s="23">
        <v>0.6</v>
      </c>
      <c r="F15" s="24">
        <v>0.61990000000000001</v>
      </c>
      <c r="G15" s="25">
        <f t="shared" ref="G15:G22" si="1">(F15-F14)/F14</f>
        <v>-6.0330453236319463E-2</v>
      </c>
      <c r="H15" s="26" t="s">
        <v>26</v>
      </c>
      <c r="I15" s="65">
        <v>0.69499999999999995</v>
      </c>
      <c r="J15" s="65">
        <v>0.66600000000000004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0.67569999999999997</v>
      </c>
      <c r="D16" s="25">
        <f t="shared" si="0"/>
        <v>3.88991389913899E-2</v>
      </c>
      <c r="E16" s="23">
        <v>0.6</v>
      </c>
      <c r="F16" s="24">
        <v>0.69540000000000002</v>
      </c>
      <c r="G16" s="25">
        <f t="shared" si="1"/>
        <v>0.12179383771576062</v>
      </c>
      <c r="H16" s="26" t="s">
        <v>26</v>
      </c>
      <c r="I16" s="65">
        <v>0.69389999999999996</v>
      </c>
      <c r="J16" s="65">
        <v>0.66639999999999999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5">
      <c r="A17" s="22">
        <v>2013</v>
      </c>
      <c r="B17" s="23">
        <v>0.6</v>
      </c>
      <c r="C17" s="24">
        <v>0.48459999999999998</v>
      </c>
      <c r="D17" s="25">
        <f t="shared" si="0"/>
        <v>-0.28281781855853189</v>
      </c>
      <c r="E17" s="23">
        <v>0.6</v>
      </c>
      <c r="F17" s="24">
        <v>0.41010000000000002</v>
      </c>
      <c r="G17" s="25">
        <f t="shared" si="1"/>
        <v>-0.41026747195858498</v>
      </c>
      <c r="H17" s="26" t="s">
        <v>29</v>
      </c>
      <c r="I17" s="65">
        <v>0.70809999999999995</v>
      </c>
      <c r="J17" s="65">
        <v>0.67410000000000003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1" customFormat="1" ht="15">
      <c r="A18" s="22">
        <v>2015</v>
      </c>
      <c r="B18" s="23">
        <v>0.6</v>
      </c>
      <c r="C18" s="24">
        <v>0.55600000000000005</v>
      </c>
      <c r="D18" s="25">
        <f t="shared" si="0"/>
        <v>0.14733801073049954</v>
      </c>
      <c r="E18" s="23">
        <v>0.6</v>
      </c>
      <c r="F18" s="24">
        <v>0.46739999999999998</v>
      </c>
      <c r="G18" s="25">
        <f t="shared" si="1"/>
        <v>0.13972201901975118</v>
      </c>
      <c r="H18" s="26" t="s">
        <v>29</v>
      </c>
      <c r="I18" s="65">
        <v>0.70830000000000004</v>
      </c>
      <c r="J18" s="65">
        <v>0.66800000000000004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s="31" customFormat="1" ht="15">
      <c r="A19" s="22">
        <v>2016</v>
      </c>
      <c r="B19" s="23">
        <v>0.6</v>
      </c>
      <c r="C19" s="24">
        <v>0.71819999999999995</v>
      </c>
      <c r="D19" s="25">
        <f t="shared" si="0"/>
        <v>0.29172661870503575</v>
      </c>
      <c r="E19" s="23">
        <v>0.6</v>
      </c>
      <c r="F19" s="24">
        <v>0.66369999999999996</v>
      </c>
      <c r="G19" s="25">
        <f t="shared" si="1"/>
        <v>0.41998288403936668</v>
      </c>
      <c r="H19" s="26" t="s">
        <v>26</v>
      </c>
      <c r="I19" s="65">
        <v>0.71579999999999999</v>
      </c>
      <c r="J19" s="65">
        <v>0.67889999999999995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50" s="1" customFormat="1" ht="15">
      <c r="A20" s="22">
        <v>2017</v>
      </c>
      <c r="B20" s="23">
        <v>0.6</v>
      </c>
      <c r="C20" s="24">
        <v>0.60699999999999998</v>
      </c>
      <c r="D20" s="25">
        <f t="shared" si="0"/>
        <v>-0.15483152325257585</v>
      </c>
      <c r="E20" s="23">
        <v>0.6</v>
      </c>
      <c r="F20" s="24">
        <v>0.54500000000000004</v>
      </c>
      <c r="G20" s="25">
        <f t="shared" si="1"/>
        <v>-0.17884586409522363</v>
      </c>
      <c r="H20" s="26" t="s">
        <v>29</v>
      </c>
      <c r="I20" s="65">
        <v>0.75170000000000003</v>
      </c>
      <c r="J20" s="65">
        <v>0.71889999999999998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50" ht="15.75" thickBot="1">
      <c r="A21" s="22">
        <v>2018</v>
      </c>
      <c r="B21" s="23">
        <v>0.6</v>
      </c>
      <c r="C21" s="24">
        <v>0.66369999999999996</v>
      </c>
      <c r="D21" s="69">
        <f t="shared" si="0"/>
        <v>9.341021416803949E-2</v>
      </c>
      <c r="E21" s="23">
        <v>0.6</v>
      </c>
      <c r="F21" s="24">
        <v>0.71479999999999999</v>
      </c>
      <c r="G21" s="69">
        <f t="shared" si="1"/>
        <v>0.31155963302752282</v>
      </c>
      <c r="H21" s="26" t="s">
        <v>26</v>
      </c>
      <c r="I21" s="65">
        <v>0.75929999999999997</v>
      </c>
      <c r="J21" s="65">
        <v>0.71540000000000004</v>
      </c>
      <c r="T21" s="32"/>
      <c r="U21" s="33"/>
      <c r="X21" s="32"/>
      <c r="Y21" s="33"/>
    </row>
    <row r="22" spans="1:50" s="67" customFormat="1" ht="15" thickBot="1">
      <c r="A22" s="28">
        <v>2019</v>
      </c>
      <c r="B22" s="71">
        <v>0.6</v>
      </c>
      <c r="C22" s="72">
        <v>0.72289999999999999</v>
      </c>
      <c r="D22" s="73">
        <f t="shared" si="0"/>
        <v>8.9196926322133552E-2</v>
      </c>
      <c r="E22" s="71">
        <v>0.6</v>
      </c>
      <c r="F22" s="72">
        <v>0.73070000000000002</v>
      </c>
      <c r="G22" s="73">
        <f t="shared" si="1"/>
        <v>2.2243984331281514E-2</v>
      </c>
      <c r="H22" s="29" t="s">
        <v>26</v>
      </c>
      <c r="I22" s="66">
        <v>0.73650000000000004</v>
      </c>
      <c r="J22" s="66">
        <v>0.69230000000000003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>
      <c r="T23" s="32"/>
      <c r="U23" s="33"/>
      <c r="X23" s="32"/>
      <c r="Y23" s="33"/>
    </row>
    <row r="24" spans="1:50">
      <c r="T24" s="32"/>
      <c r="U24" s="33"/>
      <c r="X24" s="32"/>
      <c r="Y24" s="33"/>
    </row>
    <row r="25" spans="1:50">
      <c r="T25" s="32"/>
      <c r="U25" s="33"/>
      <c r="X25" s="32"/>
      <c r="Y25" s="33"/>
    </row>
    <row r="26" spans="1:50">
      <c r="T26" s="32"/>
      <c r="U26" s="33"/>
      <c r="X26" s="32"/>
      <c r="Y26" s="33"/>
    </row>
    <row r="27" spans="1:50">
      <c r="T27" s="32"/>
      <c r="U27" s="33"/>
      <c r="X27" s="32"/>
      <c r="Y27" s="33"/>
    </row>
    <row r="28" spans="1:50">
      <c r="T28" s="32"/>
      <c r="U28" s="33"/>
      <c r="X28" s="32"/>
      <c r="Y28" s="33"/>
    </row>
    <row r="29" spans="1:50">
      <c r="T29" s="32"/>
      <c r="U29" s="33"/>
      <c r="X29" s="32"/>
      <c r="Y29" s="33"/>
    </row>
    <row r="30" spans="1:50">
      <c r="L30" s="33"/>
      <c r="M30" s="33"/>
    </row>
    <row r="32" spans="1:50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4" spans="1:48" ht="12" customHeight="1"/>
    <row r="55" spans="1:48" ht="18.95" customHeight="1">
      <c r="A55" s="85" t="s">
        <v>24</v>
      </c>
      <c r="B55" s="85"/>
      <c r="C55" s="85"/>
      <c r="D55" s="85"/>
      <c r="E55" s="85"/>
      <c r="F55" s="85"/>
      <c r="G55" s="85"/>
      <c r="H55" s="84"/>
      <c r="I55" s="84"/>
    </row>
    <row r="56" spans="1:48" ht="12.75" thickBot="1"/>
    <row r="57" spans="1:48" s="7" customFormat="1" ht="14.1" customHeight="1" thickBot="1">
      <c r="B57" s="86">
        <v>2015</v>
      </c>
      <c r="C57" s="87"/>
      <c r="D57" s="86">
        <v>2016</v>
      </c>
      <c r="E57" s="87"/>
      <c r="F57" s="86">
        <v>2017</v>
      </c>
      <c r="G57" s="87"/>
      <c r="H57" s="86">
        <v>2018</v>
      </c>
      <c r="I57" s="87"/>
      <c r="J57" s="86">
        <v>2019</v>
      </c>
      <c r="K57" s="87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2.75">
      <c r="A59" s="40" t="s">
        <v>0</v>
      </c>
      <c r="B59" s="37">
        <v>67</v>
      </c>
      <c r="C59" s="38">
        <f>B59/B69</f>
        <v>0.55601659751037347</v>
      </c>
      <c r="D59" s="37">
        <v>79</v>
      </c>
      <c r="E59" s="38">
        <f>D59/D69</f>
        <v>0.71818181818181814</v>
      </c>
      <c r="F59" s="37">
        <v>51</v>
      </c>
      <c r="G59" s="38">
        <f>F59/F69</f>
        <v>0.6071428571428571</v>
      </c>
      <c r="H59" s="37">
        <v>75</v>
      </c>
      <c r="I59" s="38">
        <f>H59/H69</f>
        <v>0.66371681415929207</v>
      </c>
      <c r="J59" s="37">
        <v>60</v>
      </c>
      <c r="K59" s="38">
        <f>J59/J69</f>
        <v>0.72289156626506024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21</v>
      </c>
      <c r="B60" s="41">
        <v>4.5</v>
      </c>
      <c r="C60" s="42">
        <f>B60/B69</f>
        <v>3.7344398340248962E-2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5</v>
      </c>
      <c r="K60" s="42">
        <f>J60/J69</f>
        <v>6.0240963855421686E-2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3</v>
      </c>
      <c r="B61" s="41">
        <v>3</v>
      </c>
      <c r="C61" s="42">
        <f>B61/B69</f>
        <v>2.4896265560165973E-2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1</v>
      </c>
      <c r="B62" s="41">
        <v>19</v>
      </c>
      <c r="C62" s="42">
        <f>B62/B69</f>
        <v>0.15767634854771784</v>
      </c>
      <c r="D62" s="41">
        <v>7</v>
      </c>
      <c r="E62" s="42">
        <f>D62/D69</f>
        <v>6.363636363636363E-2</v>
      </c>
      <c r="F62" s="41">
        <v>13</v>
      </c>
      <c r="G62" s="42">
        <f>F62/F69</f>
        <v>0.15476190476190477</v>
      </c>
      <c r="H62" s="41">
        <v>19</v>
      </c>
      <c r="I62" s="42">
        <f>H62/H69</f>
        <v>0.16814159292035399</v>
      </c>
      <c r="J62" s="41">
        <v>8</v>
      </c>
      <c r="K62" s="42">
        <f>J62/J69</f>
        <v>9.6385542168674704E-2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2</v>
      </c>
      <c r="B63" s="41">
        <v>23</v>
      </c>
      <c r="C63" s="42">
        <f>B63/B69</f>
        <v>0.1908713692946058</v>
      </c>
      <c r="D63" s="41">
        <v>14</v>
      </c>
      <c r="E63" s="42">
        <f>D63/D69</f>
        <v>0.12727272727272726</v>
      </c>
      <c r="F63" s="41">
        <v>19</v>
      </c>
      <c r="G63" s="42">
        <f>F63/F69</f>
        <v>0.22619047619047619</v>
      </c>
      <c r="H63" s="41">
        <v>18</v>
      </c>
      <c r="I63" s="42">
        <f>H63/H69</f>
        <v>0.15929203539823009</v>
      </c>
      <c r="J63" s="41">
        <v>7</v>
      </c>
      <c r="K63" s="42">
        <f>J63/J69</f>
        <v>8.4337349397590355E-2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1</v>
      </c>
      <c r="C64" s="42">
        <f>B64/B69</f>
        <v>8.2987551867219917E-3</v>
      </c>
      <c r="D64" s="41">
        <v>1</v>
      </c>
      <c r="E64" s="42">
        <f>D64/D69</f>
        <v>9.0909090909090905E-3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50" s="7" customFormat="1" ht="12.75">
      <c r="A65" s="40" t="s">
        <v>31</v>
      </c>
      <c r="B65" s="41">
        <v>2</v>
      </c>
      <c r="C65" s="42">
        <f>B65/B69</f>
        <v>1.6597510373443983E-2</v>
      </c>
      <c r="D65" s="41">
        <v>5</v>
      </c>
      <c r="E65" s="42">
        <f>D65/D69</f>
        <v>4.5454545454545456E-2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f>J65/J69</f>
        <v>3.614457831325301E-2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50" s="7" customFormat="1" ht="12.75">
      <c r="A66" s="40" t="s">
        <v>30</v>
      </c>
      <c r="B66" s="41">
        <v>0</v>
      </c>
      <c r="C66" s="42">
        <f>B66/B69</f>
        <v>0</v>
      </c>
      <c r="D66" s="41">
        <v>1</v>
      </c>
      <c r="E66" s="42">
        <f>D66/D69</f>
        <v>9.0909090909090905E-3</v>
      </c>
      <c r="F66" s="41">
        <v>1</v>
      </c>
      <c r="G66" s="42">
        <f>F66/F69</f>
        <v>1.1904761904761904E-2</v>
      </c>
      <c r="H66" s="41">
        <v>1</v>
      </c>
      <c r="I66" s="42">
        <f>H66/H69</f>
        <v>8.8495575221238937E-3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50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50" s="7" customFormat="1" ht="12.75">
      <c r="A68" s="40" t="s">
        <v>4</v>
      </c>
      <c r="B68" s="41">
        <v>1</v>
      </c>
      <c r="C68" s="42">
        <f>B68/B69</f>
        <v>8.2987551867219917E-3</v>
      </c>
      <c r="D68" s="41">
        <v>3</v>
      </c>
      <c r="E68" s="42">
        <f>D68/D69</f>
        <v>2.7272727272727271E-2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50" s="7" customFormat="1" ht="13.5" thickBot="1">
      <c r="A69" s="40" t="s">
        <v>6</v>
      </c>
      <c r="B69" s="63">
        <f t="shared" ref="B69:K69" si="2">SUM(B59:B68)</f>
        <v>120.5</v>
      </c>
      <c r="C69" s="64">
        <f t="shared" si="2"/>
        <v>1</v>
      </c>
      <c r="D69" s="63">
        <f t="shared" si="2"/>
        <v>110</v>
      </c>
      <c r="E69" s="64">
        <f t="shared" si="2"/>
        <v>0.99999999999999967</v>
      </c>
      <c r="F69" s="63">
        <f t="shared" si="2"/>
        <v>84</v>
      </c>
      <c r="G69" s="64">
        <f t="shared" si="2"/>
        <v>0.99999999999999989</v>
      </c>
      <c r="H69" s="63">
        <f t="shared" si="2"/>
        <v>113</v>
      </c>
      <c r="I69" s="64">
        <f t="shared" si="2"/>
        <v>1</v>
      </c>
      <c r="J69" s="63">
        <f t="shared" si="2"/>
        <v>83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9" spans="1:50" ht="41.1" customHeight="1">
      <c r="A89" s="48"/>
      <c r="B89" s="88" t="s">
        <v>35</v>
      </c>
      <c r="C89" s="88"/>
      <c r="D89" s="88"/>
      <c r="E89" s="88"/>
      <c r="F89" s="88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s="7" customFormat="1" ht="12.75">
      <c r="B92" s="40" t="s">
        <v>21</v>
      </c>
      <c r="C92" s="51"/>
      <c r="D92" s="52">
        <v>0</v>
      </c>
      <c r="E92" s="52">
        <v>1</v>
      </c>
      <c r="F92" s="52">
        <v>1</v>
      </c>
      <c r="G92" s="52">
        <v>2</v>
      </c>
      <c r="H92" s="52">
        <v>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50" s="7" customFormat="1" ht="12.75">
      <c r="B93" s="40" t="s">
        <v>3</v>
      </c>
      <c r="C93" s="53"/>
      <c r="D93" s="54">
        <v>0</v>
      </c>
      <c r="E93" s="54">
        <v>1</v>
      </c>
      <c r="F93" s="54">
        <v>1</v>
      </c>
      <c r="G93" s="54">
        <v>0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50" s="7" customFormat="1" ht="12.75">
      <c r="B94" s="40" t="s">
        <v>1</v>
      </c>
      <c r="C94" s="53"/>
      <c r="D94" s="54">
        <v>4</v>
      </c>
      <c r="E94" s="54">
        <v>3</v>
      </c>
      <c r="F94" s="54">
        <v>2</v>
      </c>
      <c r="G94" s="54">
        <v>6</v>
      </c>
      <c r="H94" s="54">
        <v>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50" s="7" customFormat="1" ht="12.75">
      <c r="B95" s="40" t="s">
        <v>2</v>
      </c>
      <c r="C95" s="53"/>
      <c r="D95" s="54">
        <v>2</v>
      </c>
      <c r="E95" s="54">
        <v>2</v>
      </c>
      <c r="F95" s="54">
        <v>3</v>
      </c>
      <c r="G95" s="54">
        <v>0</v>
      </c>
      <c r="H95" s="5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50" s="7" customFormat="1" ht="12.75" customHeight="1">
      <c r="B96" s="43" t="s">
        <v>16</v>
      </c>
      <c r="C96" s="53"/>
      <c r="D96" s="54">
        <v>13</v>
      </c>
      <c r="E96" s="54">
        <v>11</v>
      </c>
      <c r="F96" s="54">
        <v>7</v>
      </c>
      <c r="G96" s="54">
        <v>13</v>
      </c>
      <c r="H96" s="54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63" s="7" customFormat="1" ht="12.75" customHeight="1">
      <c r="B97" s="43" t="s">
        <v>31</v>
      </c>
      <c r="C97" s="53"/>
      <c r="D97" s="54">
        <v>3</v>
      </c>
      <c r="E97" s="54">
        <v>6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63" s="7" customFormat="1" ht="15" customHeight="1">
      <c r="B98" s="40" t="s">
        <v>30</v>
      </c>
      <c r="C98" s="53"/>
      <c r="D98" s="54">
        <v>9</v>
      </c>
      <c r="E98" s="54">
        <v>11</v>
      </c>
      <c r="F98" s="54">
        <v>8</v>
      </c>
      <c r="G98" s="54">
        <v>13</v>
      </c>
      <c r="H98" s="54">
        <v>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63" s="7" customFormat="1" ht="15" customHeight="1">
      <c r="B99" s="40" t="s">
        <v>5</v>
      </c>
      <c r="C99" s="53"/>
      <c r="D99" s="54">
        <v>0</v>
      </c>
      <c r="E99" s="54">
        <v>0</v>
      </c>
      <c r="F99" s="54">
        <v>1</v>
      </c>
      <c r="G99" s="54">
        <v>2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63" s="7" customFormat="1" ht="13.5" thickBot="1">
      <c r="B100" s="40" t="s">
        <v>4</v>
      </c>
      <c r="C100" s="51"/>
      <c r="D100" s="55">
        <v>1</v>
      </c>
      <c r="E100" s="55">
        <v>1</v>
      </c>
      <c r="F100" s="55">
        <v>0</v>
      </c>
      <c r="G100" s="55">
        <v>1</v>
      </c>
      <c r="H100" s="55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3" spans="2:63" ht="18.75" customHeight="1">
      <c r="B103" s="88" t="s">
        <v>32</v>
      </c>
      <c r="C103" s="88"/>
      <c r="D103" s="88"/>
      <c r="E103" s="88"/>
      <c r="F103" s="88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2.75">
      <c r="C105" s="61">
        <v>20.18</v>
      </c>
      <c r="D105" s="44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60">
        <v>44.63</v>
      </c>
      <c r="D106" s="44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2:D12"/>
    <mergeCell ref="E12:G12"/>
    <mergeCell ref="I12:J12"/>
    <mergeCell ref="A55:I55"/>
    <mergeCell ref="A2:I2"/>
    <mergeCell ref="A3:I3"/>
    <mergeCell ref="A10:I10"/>
    <mergeCell ref="A11:G11"/>
    <mergeCell ref="B103:F103"/>
    <mergeCell ref="B57:C57"/>
    <mergeCell ref="D57:E57"/>
    <mergeCell ref="B89:F89"/>
    <mergeCell ref="J57:K57"/>
    <mergeCell ref="H57:I57"/>
    <mergeCell ref="F57:G57"/>
  </mergeCells>
  <phoneticPr fontId="0" type="noConversion"/>
  <pageMargins left="0.75" right="0.75" top="1" bottom="0.35" header="0.5" footer="0.28000000000000003"/>
  <pageSetup orientation="portrait" r:id="rId1"/>
  <headerFooter alignWithMargins="0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EER #49 E Van Buren</vt:lpstr>
      <vt:lpstr>'Capitol Complex'!Print_Area</vt:lpstr>
      <vt:lpstr>'EER #49 E Van Buren'!Print_Area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2011-10-14T22:04:34Z</cp:lastPrinted>
  <dcterms:created xsi:type="dcterms:W3CDTF">1999-06-08T15:24:14Z</dcterms:created>
  <dcterms:modified xsi:type="dcterms:W3CDTF">2021-07-13T20:30:47Z</dcterms:modified>
</cp:coreProperties>
</file>