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495" windowHeight="11280" activeTab="0"/>
  </bookViews>
  <sheets>
    <sheet name="Capitol Complex" sheetId="1" r:id="rId1"/>
    <sheet name="EER #49 E Van Buren" sheetId="2" r:id="rId2"/>
  </sheets>
  <externalReferences>
    <externalReference r:id="rId5"/>
  </externalReferences>
  <definedNames>
    <definedName name="_xlnm.Print_Area" localSheetId="0">'Capitol Complex'!$A$1:$I$107</definedName>
    <definedName name="_xlnm.Print_Area" localSheetId="1">'EER #49 E Van Buren'!$A$1:$I$106</definedName>
  </definedNames>
  <calcPr fullCalcOnLoad="1"/>
</workbook>
</file>

<file path=xl/sharedStrings.xml><?xml version="1.0" encoding="utf-8"?>
<sst xmlns="http://schemas.openxmlformats.org/spreadsheetml/2006/main" count="131" uniqueCount="39">
  <si>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</si>
  <si>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</si>
  <si>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</si>
  <si>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</si>
  <si>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</si>
  <si>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</si>
  <si>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</si>
  <si>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</si>
  <si>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</si>
  <si>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</si>
  <si>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</si>
  <si>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</si>
  <si>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</si>
  <si>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</si>
  <si>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</si>
  <si>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</si>
  <si>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</si>
  <si>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</si>
  <si>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</si>
  <si>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</si>
  <si>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</si>
  <si>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</si>
  <si>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</si>
  <si>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</si>
  <si>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</si>
  <si>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</si>
  <si>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</si>
  <si>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</si>
  <si>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Supreme Court - Capitol Complex</t>
  </si>
  <si>
    <t>YES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</si>
  <si>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</si>
  <si>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</si>
  <si>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</si>
  <si>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</si>
  <si>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</si>
  <si>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</si>
  <si>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Supreme Court - EER #49 (East Van Buren)</t>
  </si>
  <si>
    <t>*Survey was not conducted in 2014.</t>
  </si>
  <si>
    <t>2015*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</si>
</sst>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8.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5"/>
      <color indexed="8"/>
      <name val="Tms Rmn"/>
      <family val="0"/>
    </font>
    <font>
      <sz val="7"/>
      <color indexed="8"/>
      <name val="Tms Rmn"/>
      <family val="0"/>
    </font>
    <font>
      <b/>
      <sz val="13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12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0" fillId="0" borderId="19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20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5" fillId="0" borderId="0" xfId="0" applyNumberFormat="1" applyFont="1" applyAlignment="1">
      <alignment/>
    </xf>
    <xf numFmtId="0" fontId="26" fillId="0" borderId="0" xfId="0" applyFont="1" applyAlignment="1">
      <alignment/>
    </xf>
    <xf numFmtId="0" fontId="19" fillId="0" borderId="24" xfId="0" applyFont="1" applyBorder="1" applyAlignment="1">
      <alignment horizontal="center"/>
    </xf>
    <xf numFmtId="3" fontId="19" fillId="0" borderId="25" xfId="42" applyNumberFormat="1" applyFont="1" applyBorder="1" applyAlignment="1">
      <alignment/>
    </xf>
    <xf numFmtId="167" fontId="19" fillId="0" borderId="26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9" fillId="0" borderId="19" xfId="0" applyFont="1" applyBorder="1" applyAlignment="1">
      <alignment/>
    </xf>
    <xf numFmtId="3" fontId="19" fillId="0" borderId="27" xfId="42" applyNumberFormat="1" applyFont="1" applyBorder="1" applyAlignment="1">
      <alignment/>
    </xf>
    <xf numFmtId="167" fontId="19" fillId="0" borderId="22" xfId="59" applyNumberFormat="1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28" xfId="59" applyNumberFormat="1" applyFont="1" applyBorder="1" applyAlignment="1">
      <alignment/>
    </xf>
    <xf numFmtId="1" fontId="19" fillId="0" borderId="29" xfId="42" applyNumberFormat="1" applyFont="1" applyBorder="1" applyAlignment="1">
      <alignment horizontal="center"/>
    </xf>
    <xf numFmtId="1" fontId="19" fillId="0" borderId="30" xfId="59" applyNumberFormat="1" applyFont="1" applyBorder="1" applyAlignment="1">
      <alignment/>
    </xf>
    <xf numFmtId="1" fontId="19" fillId="0" borderId="31" xfId="42" applyNumberFormat="1" applyFont="1" applyBorder="1" applyAlignment="1">
      <alignment horizontal="center"/>
    </xf>
    <xf numFmtId="1" fontId="19" fillId="0" borderId="32" xfId="42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67" fontId="4" fillId="0" borderId="34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171" fontId="19" fillId="0" borderId="28" xfId="0" applyNumberFormat="1" applyFont="1" applyBorder="1" applyAlignment="1">
      <alignment horizontal="center"/>
    </xf>
    <xf numFmtId="171" fontId="19" fillId="0" borderId="30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3" fontId="19" fillId="0" borderId="35" xfId="0" applyNumberFormat="1" applyFont="1" applyBorder="1" applyAlignment="1">
      <alignment/>
    </xf>
    <xf numFmtId="167" fontId="19" fillId="0" borderId="36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20" fillId="0" borderId="0" xfId="59" applyNumberFormat="1" applyFont="1" applyAlignment="1">
      <alignment horizontal="center"/>
    </xf>
    <xf numFmtId="0" fontId="23" fillId="0" borderId="0" xfId="0" applyFont="1" applyAlignment="1">
      <alignment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20" fillId="0" borderId="24" xfId="59" applyNumberFormat="1" applyFont="1" applyBorder="1" applyAlignment="1">
      <alignment horizontal="center"/>
    </xf>
    <xf numFmtId="167" fontId="20" fillId="0" borderId="15" xfId="59" applyNumberFormat="1" applyFont="1" applyBorder="1" applyAlignment="1">
      <alignment horizontal="center"/>
    </xf>
    <xf numFmtId="167" fontId="20" fillId="0" borderId="16" xfId="59" applyNumberFormat="1" applyFont="1" applyBorder="1" applyAlignment="1">
      <alignment horizontal="center"/>
    </xf>
    <xf numFmtId="167" fontId="20" fillId="0" borderId="39" xfId="59" applyNumberFormat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3" fillId="0" borderId="42" xfId="0" applyFont="1" applyBorder="1" applyAlignment="1">
      <alignment/>
    </xf>
    <xf numFmtId="0" fontId="23" fillId="0" borderId="41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/>
    </xf>
    <xf numFmtId="0" fontId="22" fillId="0" borderId="0" xfId="0" applyFont="1" applyAlignment="1">
      <alignment horizontal="center"/>
    </xf>
    <xf numFmtId="167" fontId="4" fillId="0" borderId="24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075"/>
          <c:w val="0.94475"/>
          <c:h val="0.84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3"/>
          <c:order val="1"/>
          <c:tx>
            <c:strRef>
              <c:f>'Capitol Complex'!$D$58:$E$58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4"/>
          <c:order val="2"/>
          <c:tx>
            <c:strRef>
              <c:f>'Capitol Complex'!$F$58:$G$58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1"/>
          <c:order val="3"/>
          <c:tx>
            <c:strRef>
              <c:f>'Capitol Complex'!$H$58:$I$58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0"/>
          <c:order val="4"/>
          <c:tx>
            <c:strRef>
              <c:f>'Capitol Complex'!$J$58:$K$58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Complex'!$K$61:$K$69</c:f>
              <c:numCache/>
            </c:numRef>
          </c:val>
        </c:ser>
        <c:axId val="41143610"/>
        <c:axId val="34748171"/>
      </c:barChart>
      <c:catAx>
        <c:axId val="4114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48171"/>
        <c:crosses val="autoZero"/>
        <c:auto val="1"/>
        <c:lblOffset val="100"/>
        <c:tickLblSkip val="1"/>
        <c:noMultiLvlLbl val="0"/>
      </c:catAx>
      <c:valAx>
        <c:axId val="34748171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1143610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25"/>
          <c:y val="0.9355"/>
          <c:w val="0.3607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875"/>
          <c:w val="0.963"/>
          <c:h val="0.749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44298084"/>
        <c:axId val="63138437"/>
      </c:lineChart>
      <c:catAx>
        <c:axId val="4429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3138437"/>
        <c:crosses val="autoZero"/>
        <c:auto val="1"/>
        <c:lblOffset val="100"/>
        <c:tickLblSkip val="1"/>
        <c:noMultiLvlLbl val="0"/>
      </c:catAx>
      <c:valAx>
        <c:axId val="6313843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429808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225"/>
          <c:w val="0.95925"/>
          <c:h val="0.73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31375022"/>
        <c:axId val="13939743"/>
      </c:lineChart>
      <c:catAx>
        <c:axId val="3137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939743"/>
        <c:crosses val="autoZero"/>
        <c:auto val="1"/>
        <c:lblOffset val="100"/>
        <c:tickLblSkip val="1"/>
        <c:noMultiLvlLbl val="0"/>
      </c:catAx>
      <c:valAx>
        <c:axId val="1393974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37502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75"/>
          <c:w val="0.945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'EER #49 E Van Buren'!$B$57:$C$57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#49 E Van Buren'!$A$60:$A$68</c:f>
              <c:strCache/>
            </c:strRef>
          </c:cat>
          <c:val>
            <c:numRef>
              <c:f>'EER #49 E Van Buren'!$C$60:$C$68</c:f>
              <c:numCache/>
            </c:numRef>
          </c:val>
        </c:ser>
        <c:ser>
          <c:idx val="2"/>
          <c:order val="1"/>
          <c:tx>
            <c:strRef>
              <c:f>'EER #49 E Van Buren'!$D$57:$E$57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#49 E Van Buren'!$A$60:$A$68</c:f>
              <c:strCache/>
            </c:strRef>
          </c:cat>
          <c:val>
            <c:numRef>
              <c:f>'EER #49 E Van Buren'!$E$60:$E$68</c:f>
              <c:numCache/>
            </c:numRef>
          </c:val>
        </c:ser>
        <c:ser>
          <c:idx val="3"/>
          <c:order val="2"/>
          <c:tx>
            <c:strRef>
              <c:f>'EER #49 E Van Buren'!$F$57:$G$57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#49 E Van Buren'!$A$60:$A$68</c:f>
              <c:strCache/>
            </c:strRef>
          </c:cat>
          <c:val>
            <c:numRef>
              <c:f>'EER #49 E Van Buren'!$G$60:$G$68</c:f>
              <c:numCache/>
            </c:numRef>
          </c:val>
        </c:ser>
        <c:ser>
          <c:idx val="4"/>
          <c:order val="3"/>
          <c:tx>
            <c:strRef>
              <c:f>'EER #49 E Van Buren'!$H$57:$I$57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#49 E Van Buren'!$A$60:$A$68</c:f>
              <c:strCache/>
            </c:strRef>
          </c:cat>
          <c:val>
            <c:numRef>
              <c:f>'EER #49 E Van Buren'!$I$60:$I$68</c:f>
              <c:numCache/>
            </c:numRef>
          </c:val>
        </c:ser>
        <c:ser>
          <c:idx val="1"/>
          <c:order val="4"/>
          <c:tx>
            <c:strRef>
              <c:f>'EER #49 E Van Buren'!$J$57:$K$57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#49 E Van Buren'!$A$60:$A$68</c:f>
              <c:strCache/>
            </c:strRef>
          </c:cat>
          <c:val>
            <c:numRef>
              <c:f>'EER #49 E Van Buren'!$K$60:$K$68</c:f>
              <c:numCache/>
            </c:numRef>
          </c:val>
        </c:ser>
        <c:axId val="58348824"/>
        <c:axId val="55377369"/>
      </c:barChart>
      <c:catAx>
        <c:axId val="5834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77369"/>
        <c:crosses val="autoZero"/>
        <c:auto val="1"/>
        <c:lblOffset val="100"/>
        <c:tickLblSkip val="1"/>
        <c:noMultiLvlLbl val="0"/>
      </c:catAx>
      <c:valAx>
        <c:axId val="55377369"/>
        <c:scaling>
          <c:orientation val="minMax"/>
          <c:max val="0.3500000000000000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8348824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75"/>
          <c:y val="0.9235"/>
          <c:w val="0.4132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675"/>
          <c:w val="0.96125"/>
          <c:h val="0.7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#49 E Van Buren'!$A$14:$A$22</c:f>
              <c:numCache/>
            </c:numRef>
          </c:cat>
          <c:val>
            <c:numRef>
              <c:f>'EER #49 E Van Buren'!$B$14:$B$22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'EER #49 E Van Buren'!$A$14:$A$22</c:f>
              <c:numCache/>
            </c:numRef>
          </c:cat>
          <c:val>
            <c:numRef>
              <c:f>'EER #49 E Van Buren'!$C$14:$C$22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#49 E Van Buren'!$A$14:$A$22</c:f>
              <c:numCache/>
            </c:numRef>
          </c:cat>
          <c:val>
            <c:numRef>
              <c:f>'EER #49 E Van Buren'!$I$14:$I$22</c:f>
              <c:numCache/>
            </c:numRef>
          </c:val>
          <c:smooth val="0"/>
        </c:ser>
        <c:marker val="1"/>
        <c:axId val="28634274"/>
        <c:axId val="56381875"/>
      </c:lineChart>
      <c:catAx>
        <c:axId val="28634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381875"/>
        <c:crosses val="autoZero"/>
        <c:auto val="1"/>
        <c:lblOffset val="100"/>
        <c:tickLblSkip val="1"/>
        <c:noMultiLvlLbl val="0"/>
      </c:catAx>
      <c:valAx>
        <c:axId val="5638187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63427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6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075"/>
          <c:w val="0.95925"/>
          <c:h val="0.69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#49 E Van Buren'!$A$14:$A$22</c:f>
              <c:numCache/>
            </c:numRef>
          </c:cat>
          <c:val>
            <c:numRef>
              <c:f>'EER #49 E Van Buren'!$E$14:$E$22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'EER #49 E Van Buren'!$A$14:$A$22</c:f>
              <c:numCache/>
            </c:numRef>
          </c:cat>
          <c:val>
            <c:numRef>
              <c:f>'EER #49 E Van Buren'!$F$14:$F$22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#49 E Van Buren'!$A$14:$A$22</c:f>
              <c:numCache/>
            </c:numRef>
          </c:cat>
          <c:val>
            <c:numRef>
              <c:f>'EER #49 E Van Buren'!$J$14:$J$22</c:f>
              <c:numCache/>
            </c:numRef>
          </c:val>
          <c:smooth val="0"/>
        </c:ser>
        <c:marker val="1"/>
        <c:axId val="37674828"/>
        <c:axId val="3529133"/>
      </c:lineChart>
      <c:catAx>
        <c:axId val="37674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9133"/>
        <c:crosses val="autoZero"/>
        <c:auto val="1"/>
        <c:lblOffset val="100"/>
        <c:tickLblSkip val="1"/>
        <c:noMultiLvlLbl val="0"/>
      </c:catAx>
      <c:valAx>
        <c:axId val="352913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7482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</cdr:x>
      <cdr:y>0.47375</cdr:y>
    </cdr:from>
    <cdr:to>
      <cdr:x>0.9915</cdr:x>
      <cdr:y>0.64975</cdr:y>
    </cdr:to>
    <cdr:sp>
      <cdr:nvSpPr>
        <cdr:cNvPr id="1" name="AutoShape 10"/>
        <cdr:cNvSpPr>
          <a:spLocks/>
        </cdr:cNvSpPr>
      </cdr:nvSpPr>
      <cdr:spPr>
        <a:xfrm>
          <a:off x="7315200" y="1152525"/>
          <a:ext cx="266700" cy="428625"/>
        </a:xfrm>
        <a:prstGeom prst="upArrow">
          <a:avLst>
            <a:gd name="adj" fmla="val -31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0.29125</cdr:y>
    </cdr:from>
    <cdr:to>
      <cdr:x>1</cdr:x>
      <cdr:y>0.49675</cdr:y>
    </cdr:to>
    <cdr:sp>
      <cdr:nvSpPr>
        <cdr:cNvPr id="1" name="AutoShape 14"/>
        <cdr:cNvSpPr>
          <a:spLocks/>
        </cdr:cNvSpPr>
      </cdr:nvSpPr>
      <cdr:spPr>
        <a:xfrm>
          <a:off x="5648325" y="638175"/>
          <a:ext cx="266700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0.29425</cdr:y>
    </cdr:from>
    <cdr:to>
      <cdr:x>1</cdr:x>
      <cdr:y>0.487</cdr:y>
    </cdr:to>
    <cdr:sp>
      <cdr:nvSpPr>
        <cdr:cNvPr id="1" name="AutoShape 1031"/>
        <cdr:cNvSpPr>
          <a:spLocks/>
        </cdr:cNvSpPr>
      </cdr:nvSpPr>
      <cdr:spPr>
        <a:xfrm>
          <a:off x="5657850" y="666750"/>
          <a:ext cx="266700" cy="4381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495300</xdr:colOff>
      <xdr:row>86</xdr:row>
      <xdr:rowOff>133350</xdr:rowOff>
    </xdr:to>
    <xdr:graphicFrame>
      <xdr:nvGraphicFramePr>
        <xdr:cNvPr id="1" name="Chart 1"/>
        <xdr:cNvGraphicFramePr/>
      </xdr:nvGraphicFramePr>
      <xdr:xfrm>
        <a:off x="0" y="12020550"/>
        <a:ext cx="76485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24</xdr:row>
      <xdr:rowOff>9525</xdr:rowOff>
    </xdr:from>
    <xdr:to>
      <xdr:col>6</xdr:col>
      <xdr:colOff>581025</xdr:colOff>
      <xdr:row>38</xdr:row>
      <xdr:rowOff>95250</xdr:rowOff>
    </xdr:to>
    <xdr:graphicFrame>
      <xdr:nvGraphicFramePr>
        <xdr:cNvPr id="2" name="Chart 2"/>
        <xdr:cNvGraphicFramePr/>
      </xdr:nvGraphicFramePr>
      <xdr:xfrm>
        <a:off x="47625" y="459105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57150</xdr:rowOff>
    </xdr:from>
    <xdr:to>
      <xdr:col>6</xdr:col>
      <xdr:colOff>561975</xdr:colOff>
      <xdr:row>54</xdr:row>
      <xdr:rowOff>57150</xdr:rowOff>
    </xdr:to>
    <xdr:graphicFrame>
      <xdr:nvGraphicFramePr>
        <xdr:cNvPr id="3" name="Chart 15"/>
        <xdr:cNvGraphicFramePr/>
      </xdr:nvGraphicFramePr>
      <xdr:xfrm>
        <a:off x="19050" y="69246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809625</xdr:colOff>
      <xdr:row>24</xdr:row>
      <xdr:rowOff>28575</xdr:rowOff>
    </xdr:from>
    <xdr:to>
      <xdr:col>8</xdr:col>
      <xdr:colOff>457200</xdr:colOff>
      <xdr:row>28</xdr:row>
      <xdr:rowOff>47625</xdr:rowOff>
    </xdr:to>
    <xdr:sp>
      <xdr:nvSpPr>
        <xdr:cNvPr id="5" name="AutoShape 40"/>
        <xdr:cNvSpPr>
          <a:spLocks/>
        </xdr:cNvSpPr>
      </xdr:nvSpPr>
      <xdr:spPr>
        <a:xfrm>
          <a:off x="6191250" y="4610100"/>
          <a:ext cx="1419225" cy="628650"/>
        </a:xfrm>
        <a:prstGeom prst="borderCallout1">
          <a:avLst>
            <a:gd name="adj1" fmla="val -301731"/>
            <a:gd name="adj2" fmla="val -38430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733425</xdr:colOff>
      <xdr:row>39</xdr:row>
      <xdr:rowOff>66675</xdr:rowOff>
    </xdr:from>
    <xdr:to>
      <xdr:col>8</xdr:col>
      <xdr:colOff>504825</xdr:colOff>
      <xdr:row>41</xdr:row>
      <xdr:rowOff>133350</xdr:rowOff>
    </xdr:to>
    <xdr:sp>
      <xdr:nvSpPr>
        <xdr:cNvPr id="6" name="AutoShape 41"/>
        <xdr:cNvSpPr>
          <a:spLocks/>
        </xdr:cNvSpPr>
      </xdr:nvSpPr>
      <xdr:spPr>
        <a:xfrm>
          <a:off x="6115050" y="6934200"/>
          <a:ext cx="1543050" cy="371475"/>
        </a:xfrm>
        <a:prstGeom prst="borderCallout1">
          <a:avLst>
            <a:gd name="adj1" fmla="val -245486"/>
            <a:gd name="adj2" fmla="val -29675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209550</xdr:colOff>
      <xdr:row>85</xdr:row>
      <xdr:rowOff>85725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209550" y="142684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1</xdr:col>
      <xdr:colOff>457200</xdr:colOff>
      <xdr:row>58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1476375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1019175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20" name="Text Box 79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21" name="Text Box 80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2" name="Text Box 81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3" name="Text Box 82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4" name="Text Box 83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5" name="Text Box 84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6" name="Text Box 85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7" name="Text Box 86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8" name="Text Box 87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9" name="Text Box 88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30" name="Text Box 89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85725" cy="190500"/>
    <xdr:sp fLocksText="0">
      <xdr:nvSpPr>
        <xdr:cNvPr id="31" name="Text Box 68"/>
        <xdr:cNvSpPr txBox="1">
          <a:spLocks noChangeArrowheads="1"/>
        </xdr:cNvSpPr>
      </xdr:nvSpPr>
      <xdr:spPr>
        <a:xfrm>
          <a:off x="1019175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85725" cy="190500"/>
    <xdr:sp fLocksText="0">
      <xdr:nvSpPr>
        <xdr:cNvPr id="32" name="Text Box 68"/>
        <xdr:cNvSpPr txBox="1">
          <a:spLocks noChangeArrowheads="1"/>
        </xdr:cNvSpPr>
      </xdr:nvSpPr>
      <xdr:spPr>
        <a:xfrm>
          <a:off x="1019175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85725" cy="190500"/>
    <xdr:sp fLocksText="0">
      <xdr:nvSpPr>
        <xdr:cNvPr id="33" name="Text Box 68"/>
        <xdr:cNvSpPr txBox="1">
          <a:spLocks noChangeArrowheads="1"/>
        </xdr:cNvSpPr>
      </xdr:nvSpPr>
      <xdr:spPr>
        <a:xfrm>
          <a:off x="1019175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85725" cy="190500"/>
    <xdr:sp fLocksText="0">
      <xdr:nvSpPr>
        <xdr:cNvPr id="34" name="Text Box 68"/>
        <xdr:cNvSpPr txBox="1">
          <a:spLocks noChangeArrowheads="1"/>
        </xdr:cNvSpPr>
      </xdr:nvSpPr>
      <xdr:spPr>
        <a:xfrm>
          <a:off x="1019175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85725" cy="190500"/>
    <xdr:sp fLocksText="0">
      <xdr:nvSpPr>
        <xdr:cNvPr id="35" name="Text Box 68"/>
        <xdr:cNvSpPr txBox="1">
          <a:spLocks noChangeArrowheads="1"/>
        </xdr:cNvSpPr>
      </xdr:nvSpPr>
      <xdr:spPr>
        <a:xfrm>
          <a:off x="1019175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85725" cy="190500"/>
    <xdr:sp fLocksText="0">
      <xdr:nvSpPr>
        <xdr:cNvPr id="36" name="Text Box 68"/>
        <xdr:cNvSpPr txBox="1">
          <a:spLocks noChangeArrowheads="1"/>
        </xdr:cNvSpPr>
      </xdr:nvSpPr>
      <xdr:spPr>
        <a:xfrm>
          <a:off x="1019175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85725" cy="190500"/>
    <xdr:sp fLocksText="0">
      <xdr:nvSpPr>
        <xdr:cNvPr id="37" name="Text Box 68"/>
        <xdr:cNvSpPr txBox="1">
          <a:spLocks noChangeArrowheads="1"/>
        </xdr:cNvSpPr>
      </xdr:nvSpPr>
      <xdr:spPr>
        <a:xfrm>
          <a:off x="1019175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85725" cy="190500"/>
    <xdr:sp fLocksText="0">
      <xdr:nvSpPr>
        <xdr:cNvPr id="38" name="Text Box 68"/>
        <xdr:cNvSpPr txBox="1">
          <a:spLocks noChangeArrowheads="1"/>
        </xdr:cNvSpPr>
      </xdr:nvSpPr>
      <xdr:spPr>
        <a:xfrm>
          <a:off x="1019175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85725" cy="190500"/>
    <xdr:sp fLocksText="0">
      <xdr:nvSpPr>
        <xdr:cNvPr id="39" name="Text Box 68"/>
        <xdr:cNvSpPr txBox="1">
          <a:spLocks noChangeArrowheads="1"/>
        </xdr:cNvSpPr>
      </xdr:nvSpPr>
      <xdr:spPr>
        <a:xfrm>
          <a:off x="1019175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85725" cy="190500"/>
    <xdr:sp fLocksText="0">
      <xdr:nvSpPr>
        <xdr:cNvPr id="40" name="Text Box 68"/>
        <xdr:cNvSpPr txBox="1">
          <a:spLocks noChangeArrowheads="1"/>
        </xdr:cNvSpPr>
      </xdr:nvSpPr>
      <xdr:spPr>
        <a:xfrm>
          <a:off x="1019175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3</xdr:col>
      <xdr:colOff>457200</xdr:colOff>
      <xdr:row>58</xdr:row>
      <xdr:rowOff>0</xdr:rowOff>
    </xdr:from>
    <xdr:ext cx="85725" cy="190500"/>
    <xdr:sp fLocksText="0">
      <xdr:nvSpPr>
        <xdr:cNvPr id="41" name="Text Box 68"/>
        <xdr:cNvSpPr txBox="1">
          <a:spLocks noChangeArrowheads="1"/>
        </xdr:cNvSpPr>
      </xdr:nvSpPr>
      <xdr:spPr>
        <a:xfrm>
          <a:off x="3238500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5</xdr:col>
      <xdr:colOff>457200</xdr:colOff>
      <xdr:row>58</xdr:row>
      <xdr:rowOff>0</xdr:rowOff>
    </xdr:from>
    <xdr:ext cx="85725" cy="190500"/>
    <xdr:sp fLocksText="0">
      <xdr:nvSpPr>
        <xdr:cNvPr id="42" name="Text Box 68"/>
        <xdr:cNvSpPr txBox="1">
          <a:spLocks noChangeArrowheads="1"/>
        </xdr:cNvSpPr>
      </xdr:nvSpPr>
      <xdr:spPr>
        <a:xfrm>
          <a:off x="4972050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</xdr:col>
      <xdr:colOff>457200</xdr:colOff>
      <xdr:row>58</xdr:row>
      <xdr:rowOff>0</xdr:rowOff>
    </xdr:from>
    <xdr:ext cx="85725" cy="190500"/>
    <xdr:sp fLocksText="0">
      <xdr:nvSpPr>
        <xdr:cNvPr id="43" name="Text Box 68"/>
        <xdr:cNvSpPr txBox="1">
          <a:spLocks noChangeArrowheads="1"/>
        </xdr:cNvSpPr>
      </xdr:nvSpPr>
      <xdr:spPr>
        <a:xfrm>
          <a:off x="6705600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9</xdr:col>
      <xdr:colOff>438150</xdr:colOff>
      <xdr:row>65</xdr:row>
      <xdr:rowOff>152400</xdr:rowOff>
    </xdr:from>
    <xdr:ext cx="85725" cy="190500"/>
    <xdr:sp fLocksText="0">
      <xdr:nvSpPr>
        <xdr:cNvPr id="44" name="Text Box 68"/>
        <xdr:cNvSpPr txBox="1">
          <a:spLocks noChangeArrowheads="1"/>
        </xdr:cNvSpPr>
      </xdr:nvSpPr>
      <xdr:spPr>
        <a:xfrm>
          <a:off x="8458200" y="11172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0.382</cdr:y>
    </cdr:from>
    <cdr:to>
      <cdr:x>0.999</cdr:x>
      <cdr:y>0.641</cdr:y>
    </cdr:to>
    <cdr:sp>
      <cdr:nvSpPr>
        <cdr:cNvPr id="1" name="AutoShape 1"/>
        <cdr:cNvSpPr>
          <a:spLocks/>
        </cdr:cNvSpPr>
      </cdr:nvSpPr>
      <cdr:spPr>
        <a:xfrm>
          <a:off x="7134225" y="933450"/>
          <a:ext cx="323850" cy="6381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0.285</cdr:y>
    </cdr:from>
    <cdr:to>
      <cdr:x>1</cdr:x>
      <cdr:y>0.4645</cdr:y>
    </cdr:to>
    <cdr:sp>
      <cdr:nvSpPr>
        <cdr:cNvPr id="1" name="AutoShape 1"/>
        <cdr:cNvSpPr>
          <a:spLocks/>
        </cdr:cNvSpPr>
      </cdr:nvSpPr>
      <cdr:spPr>
        <a:xfrm>
          <a:off x="5657850" y="628650"/>
          <a:ext cx="266700" cy="400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0.34025</cdr:y>
    </cdr:from>
    <cdr:to>
      <cdr:x>1</cdr:x>
      <cdr:y>0.50625</cdr:y>
    </cdr:to>
    <cdr:sp>
      <cdr:nvSpPr>
        <cdr:cNvPr id="1" name="AutoShape 1"/>
        <cdr:cNvSpPr>
          <a:spLocks/>
        </cdr:cNvSpPr>
      </cdr:nvSpPr>
      <cdr:spPr>
        <a:xfrm>
          <a:off x="5648325" y="77152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400050</xdr:colOff>
      <xdr:row>85</xdr:row>
      <xdr:rowOff>133350</xdr:rowOff>
    </xdr:to>
    <xdr:graphicFrame>
      <xdr:nvGraphicFramePr>
        <xdr:cNvPr id="1" name="Chart 2049"/>
        <xdr:cNvGraphicFramePr/>
      </xdr:nvGraphicFramePr>
      <xdr:xfrm>
        <a:off x="0" y="11811000"/>
        <a:ext cx="74771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133350</xdr:rowOff>
    </xdr:from>
    <xdr:to>
      <xdr:col>6</xdr:col>
      <xdr:colOff>571500</xdr:colOff>
      <xdr:row>37</xdr:row>
      <xdr:rowOff>66675</xdr:rowOff>
    </xdr:to>
    <xdr:graphicFrame>
      <xdr:nvGraphicFramePr>
        <xdr:cNvPr id="2" name="Chart 2050"/>
        <xdr:cNvGraphicFramePr/>
      </xdr:nvGraphicFramePr>
      <xdr:xfrm>
        <a:off x="28575" y="43529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37</xdr:row>
      <xdr:rowOff>114300</xdr:rowOff>
    </xdr:from>
    <xdr:to>
      <xdr:col>6</xdr:col>
      <xdr:colOff>581025</xdr:colOff>
      <xdr:row>52</xdr:row>
      <xdr:rowOff>114300</xdr:rowOff>
    </xdr:to>
    <xdr:graphicFrame>
      <xdr:nvGraphicFramePr>
        <xdr:cNvPr id="3" name="Chart 2051"/>
        <xdr:cNvGraphicFramePr/>
      </xdr:nvGraphicFramePr>
      <xdr:xfrm>
        <a:off x="47625" y="6619875"/>
        <a:ext cx="59150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107</xdr:row>
      <xdr:rowOff>114300</xdr:rowOff>
    </xdr:from>
    <xdr:ext cx="85725" cy="190500"/>
    <xdr:sp fLocksText="0">
      <xdr:nvSpPr>
        <xdr:cNvPr id="4" name="Text Box 2052"/>
        <xdr:cNvSpPr txBox="1">
          <a:spLocks noChangeArrowheads="1"/>
        </xdr:cNvSpPr>
      </xdr:nvSpPr>
      <xdr:spPr>
        <a:xfrm>
          <a:off x="790575" y="18240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800100</xdr:colOff>
      <xdr:row>23</xdr:row>
      <xdr:rowOff>123825</xdr:rowOff>
    </xdr:from>
    <xdr:to>
      <xdr:col>8</xdr:col>
      <xdr:colOff>409575</xdr:colOff>
      <xdr:row>28</xdr:row>
      <xdr:rowOff>47625</xdr:rowOff>
    </xdr:to>
    <xdr:sp>
      <xdr:nvSpPr>
        <xdr:cNvPr id="5" name="AutoShape 2053"/>
        <xdr:cNvSpPr>
          <a:spLocks/>
        </xdr:cNvSpPr>
      </xdr:nvSpPr>
      <xdr:spPr>
        <a:xfrm>
          <a:off x="6181725" y="4495800"/>
          <a:ext cx="1304925" cy="685800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742950</xdr:colOff>
      <xdr:row>37</xdr:row>
      <xdr:rowOff>38100</xdr:rowOff>
    </xdr:from>
    <xdr:to>
      <xdr:col>8</xdr:col>
      <xdr:colOff>609600</xdr:colOff>
      <xdr:row>39</xdr:row>
      <xdr:rowOff>95250</xdr:rowOff>
    </xdr:to>
    <xdr:sp>
      <xdr:nvSpPr>
        <xdr:cNvPr id="6" name="AutoShape 2054"/>
        <xdr:cNvSpPr>
          <a:spLocks/>
        </xdr:cNvSpPr>
      </xdr:nvSpPr>
      <xdr:spPr>
        <a:xfrm>
          <a:off x="6124575" y="6543675"/>
          <a:ext cx="1562100" cy="361950"/>
        </a:xfrm>
        <a:prstGeom prst="borderCallout1">
          <a:avLst>
            <a:gd name="adj1" fmla="val -244782"/>
            <a:gd name="adj2" fmla="val -24884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2055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76200</xdr:colOff>
      <xdr:row>84</xdr:row>
      <xdr:rowOff>66675</xdr:rowOff>
    </xdr:from>
    <xdr:ext cx="1657350" cy="161925"/>
    <xdr:sp>
      <xdr:nvSpPr>
        <xdr:cNvPr id="8" name="Text Box 2056"/>
        <xdr:cNvSpPr txBox="1">
          <a:spLocks noChangeArrowheads="1"/>
        </xdr:cNvSpPr>
      </xdr:nvSpPr>
      <xdr:spPr>
        <a:xfrm>
          <a:off x="76200" y="140398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9" name="Text Box 205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2058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2059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206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206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206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206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6" name="Text Box 2064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2065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8" name="Text Box 2066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9" name="Text Box 2067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0" name="Text Box 2072"/>
        <xdr:cNvSpPr txBox="1">
          <a:spLocks noChangeArrowheads="1"/>
        </xdr:cNvSpPr>
      </xdr:nvSpPr>
      <xdr:spPr>
        <a:xfrm>
          <a:off x="790575" y="1710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1" name="Text Box 207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2" name="Text Box 207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3" name="Text Box 207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4" name="Text Box 207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5" name="Text Box 207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6" name="Text Box 2078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7" name="Text Box 2079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8" name="Text Box 2080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9" name="Text Box 2081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0" name="Text Box 208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1" name="Text Box 208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2" name="Text Box 208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3" name="Text Box 208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4" name="Text Box 208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5" name="Text Box 208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6" name="Text Box 2088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37" name="Text Box 2089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38" name="Text Box 2090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415\Downloads\2020%20Survey%20Output%20for%20Agency%20Maps%20with%20Calcs%20with%20CWW_fixed07102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 TRP Raw Data"/>
      <sheetName val="Summary by Filte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7"/>
  <sheetViews>
    <sheetView showGridLines="0" tabSelected="1" zoomScaleSheetLayoutView="100" zoomScalePageLayoutView="0" workbookViewId="0" topLeftCell="A1">
      <selection activeCell="Q20" sqref="Q20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875" style="4" customWidth="1"/>
    <col min="9" max="9" width="11.375" style="4" customWidth="1"/>
    <col min="10" max="11" width="11.375" style="5" customWidth="1"/>
    <col min="12" max="51" width="5.125" style="5" customWidth="1"/>
    <col min="52" max="16384" width="11.375" style="4" customWidth="1"/>
  </cols>
  <sheetData>
    <row r="1" ht="15" customHeight="1"/>
    <row r="2" spans="1:10" ht="22.5">
      <c r="A2" s="86" t="s">
        <v>28</v>
      </c>
      <c r="B2" s="86"/>
      <c r="C2" s="86"/>
      <c r="D2" s="86"/>
      <c r="E2" s="86"/>
      <c r="F2" s="86"/>
      <c r="G2" s="86"/>
      <c r="H2" s="77"/>
      <c r="I2" s="77"/>
      <c r="J2" s="6"/>
    </row>
    <row r="3" spans="1:10" ht="15.75" customHeight="1">
      <c r="A3" s="87" t="s">
        <v>20</v>
      </c>
      <c r="B3" s="87"/>
      <c r="C3" s="87"/>
      <c r="D3" s="87"/>
      <c r="E3" s="87"/>
      <c r="F3" s="87"/>
      <c r="G3" s="87"/>
      <c r="H3" s="77"/>
      <c r="I3" s="77"/>
      <c r="J3" s="6"/>
    </row>
    <row r="4" ht="6.75" customHeight="1">
      <c r="F4" s="7"/>
    </row>
    <row r="5" ht="13.5" thickBot="1">
      <c r="F5" s="7"/>
    </row>
    <row r="6" spans="1:51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9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s="1" customFormat="1" ht="15">
      <c r="A7" s="10" t="s">
        <v>15</v>
      </c>
      <c r="B7" s="11">
        <v>0.95</v>
      </c>
      <c r="C7" s="11">
        <v>0.9</v>
      </c>
      <c r="D7" s="11">
        <v>0.81</v>
      </c>
      <c r="E7" s="11">
        <v>0.9</v>
      </c>
      <c r="F7" s="11">
        <v>0.9</v>
      </c>
      <c r="G7" s="11">
        <v>0.83</v>
      </c>
      <c r="H7" s="11">
        <v>0.798</v>
      </c>
      <c r="I7" s="11">
        <v>0.9147</v>
      </c>
      <c r="J7" s="11">
        <v>0.7312</v>
      </c>
      <c r="K7" s="12">
        <v>0.8111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4:7" ht="15" customHeight="1">
      <c r="D8" s="3" t="s">
        <v>37</v>
      </c>
      <c r="G8" s="2"/>
    </row>
    <row r="9" ht="15" customHeight="1">
      <c r="G9" s="2"/>
    </row>
    <row r="10" spans="1:9" ht="18.75">
      <c r="A10" s="88" t="s">
        <v>27</v>
      </c>
      <c r="B10" s="88"/>
      <c r="C10" s="88"/>
      <c r="D10" s="88"/>
      <c r="E10" s="88"/>
      <c r="F10" s="88"/>
      <c r="G10" s="88"/>
      <c r="H10" s="89"/>
      <c r="I10" s="89"/>
    </row>
    <row r="11" spans="1:8" ht="12" customHeight="1" thickBot="1">
      <c r="A11" s="85"/>
      <c r="B11" s="85"/>
      <c r="C11" s="85"/>
      <c r="D11" s="85"/>
      <c r="E11" s="85"/>
      <c r="F11" s="85"/>
      <c r="G11" s="85"/>
      <c r="H11" s="13"/>
    </row>
    <row r="12" spans="2:50" s="1" customFormat="1" ht="15.75" thickBot="1">
      <c r="B12" s="80" t="s">
        <v>10</v>
      </c>
      <c r="C12" s="81"/>
      <c r="D12" s="82"/>
      <c r="E12" s="80" t="s">
        <v>13</v>
      </c>
      <c r="F12" s="83"/>
      <c r="G12" s="84"/>
      <c r="H12" s="14" t="s">
        <v>22</v>
      </c>
      <c r="I12" s="76" t="s">
        <v>25</v>
      </c>
      <c r="J12" s="7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4" t="s">
        <v>17</v>
      </c>
      <c r="J13" s="4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15">
      <c r="A14" s="57">
        <v>2010</v>
      </c>
      <c r="B14" s="58">
        <v>0.6</v>
      </c>
      <c r="C14" s="59">
        <v>0.6213</v>
      </c>
      <c r="D14" s="25">
        <v>-0.005</v>
      </c>
      <c r="E14" s="58">
        <v>0.6</v>
      </c>
      <c r="F14" s="59">
        <v>0.6015</v>
      </c>
      <c r="G14" s="25">
        <v>0.021</v>
      </c>
      <c r="H14" s="26" t="s">
        <v>29</v>
      </c>
      <c r="I14" s="65">
        <v>0.67</v>
      </c>
      <c r="J14" s="65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1" customFormat="1" ht="15">
      <c r="A15" s="57">
        <v>2011</v>
      </c>
      <c r="B15" s="58">
        <v>0.6</v>
      </c>
      <c r="C15" s="59">
        <v>0.6231</v>
      </c>
      <c r="D15" s="25">
        <f aca="true" t="shared" si="0" ref="D15:D22">(C15-C14)/C14</f>
        <v>0.0028971511347175662</v>
      </c>
      <c r="E15" s="58">
        <v>0.6</v>
      </c>
      <c r="F15" s="59">
        <v>0.6093</v>
      </c>
      <c r="G15" s="25">
        <f aca="true" t="shared" si="1" ref="G15:G22">(F15-F14)/F14</f>
        <v>0.012967581047381408</v>
      </c>
      <c r="H15" s="26" t="s">
        <v>26</v>
      </c>
      <c r="I15" s="65">
        <v>0.695</v>
      </c>
      <c r="J15" s="65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1" customFormat="1" ht="15">
      <c r="A16" s="57">
        <v>2012</v>
      </c>
      <c r="B16" s="58">
        <v>0.6</v>
      </c>
      <c r="C16" s="59">
        <v>0.5677</v>
      </c>
      <c r="D16" s="25">
        <f t="shared" si="0"/>
        <v>-0.08891028727331088</v>
      </c>
      <c r="E16" s="58">
        <v>0.6</v>
      </c>
      <c r="F16" s="59">
        <v>0.5461</v>
      </c>
      <c r="G16" s="25">
        <f t="shared" si="1"/>
        <v>-0.10372558673888056</v>
      </c>
      <c r="H16" s="26" t="s">
        <v>29</v>
      </c>
      <c r="I16" s="65">
        <v>0.6939</v>
      </c>
      <c r="J16" s="65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s="1" customFormat="1" ht="15">
      <c r="A17" s="57">
        <v>2013</v>
      </c>
      <c r="B17" s="58">
        <v>0.6</v>
      </c>
      <c r="C17" s="59">
        <v>0.5717</v>
      </c>
      <c r="D17" s="25">
        <f t="shared" si="0"/>
        <v>0.0070459749867888034</v>
      </c>
      <c r="E17" s="58">
        <v>0.6</v>
      </c>
      <c r="F17" s="59">
        <v>0.5661</v>
      </c>
      <c r="G17" s="25">
        <f t="shared" si="1"/>
        <v>0.03662332906061164</v>
      </c>
      <c r="H17" s="26" t="s">
        <v>29</v>
      </c>
      <c r="I17" s="65">
        <v>0.7081</v>
      </c>
      <c r="J17" s="65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s="1" customFormat="1" ht="15">
      <c r="A18" s="57">
        <v>2015</v>
      </c>
      <c r="B18" s="58">
        <v>0.6</v>
      </c>
      <c r="C18" s="59">
        <v>0.5924</v>
      </c>
      <c r="D18" s="25">
        <f t="shared" si="0"/>
        <v>0.03620780129438526</v>
      </c>
      <c r="E18" s="58">
        <v>0.6</v>
      </c>
      <c r="F18" s="59">
        <v>0.5828</v>
      </c>
      <c r="G18" s="25">
        <f t="shared" si="1"/>
        <v>0.029500088323617623</v>
      </c>
      <c r="H18" s="26" t="s">
        <v>29</v>
      </c>
      <c r="I18" s="65">
        <v>0.7083</v>
      </c>
      <c r="J18" s="65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31" customFormat="1" ht="15">
      <c r="A19" s="57">
        <v>2016</v>
      </c>
      <c r="B19" s="58">
        <v>0.6</v>
      </c>
      <c r="C19" s="59">
        <v>0.6022</v>
      </c>
      <c r="D19" s="25">
        <f t="shared" si="0"/>
        <v>0.01654287643484119</v>
      </c>
      <c r="E19" s="58">
        <v>0.6</v>
      </c>
      <c r="F19" s="59">
        <v>0.5639</v>
      </c>
      <c r="G19" s="25">
        <f t="shared" si="1"/>
        <v>-0.03242964996568296</v>
      </c>
      <c r="H19" s="26" t="s">
        <v>29</v>
      </c>
      <c r="I19" s="65">
        <v>0.7158</v>
      </c>
      <c r="J19" s="65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</row>
    <row r="20" spans="1:50" s="1" customFormat="1" ht="15">
      <c r="A20" s="22">
        <v>2017</v>
      </c>
      <c r="B20" s="70">
        <v>0.6</v>
      </c>
      <c r="C20" s="59">
        <v>0.637</v>
      </c>
      <c r="D20" s="25">
        <f t="shared" si="0"/>
        <v>0.0577881102623714</v>
      </c>
      <c r="E20" s="58">
        <v>0.6</v>
      </c>
      <c r="F20" s="59">
        <v>0.594</v>
      </c>
      <c r="G20" s="25">
        <f t="shared" si="1"/>
        <v>0.05337825855648168</v>
      </c>
      <c r="H20" s="26" t="s">
        <v>29</v>
      </c>
      <c r="I20" s="65">
        <v>0.7517</v>
      </c>
      <c r="J20" s="65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25" ht="15.75" thickBot="1">
      <c r="A21" s="22">
        <v>2018</v>
      </c>
      <c r="B21" s="23">
        <v>0.6</v>
      </c>
      <c r="C21" s="24">
        <v>0.6245</v>
      </c>
      <c r="D21" s="69">
        <f t="shared" si="0"/>
        <v>-0.019623233908948125</v>
      </c>
      <c r="E21" s="68">
        <v>0.6</v>
      </c>
      <c r="F21" s="24">
        <v>0.5905</v>
      </c>
      <c r="G21" s="69">
        <f t="shared" si="1"/>
        <v>-0.005892255892255805</v>
      </c>
      <c r="H21" s="26" t="s">
        <v>29</v>
      </c>
      <c r="I21" s="65">
        <v>0.7593</v>
      </c>
      <c r="J21" s="65">
        <v>0.7154</v>
      </c>
      <c r="T21" s="32"/>
      <c r="U21" s="33"/>
      <c r="X21" s="32"/>
      <c r="Y21" s="33"/>
    </row>
    <row r="22" spans="1:51" s="67" customFormat="1" ht="15.75" thickBot="1">
      <c r="A22" s="22">
        <v>2019</v>
      </c>
      <c r="B22" s="91">
        <v>0.6</v>
      </c>
      <c r="C22" s="92">
        <v>0.6211</v>
      </c>
      <c r="D22" s="93">
        <f t="shared" si="0"/>
        <v>-0.005444355484387621</v>
      </c>
      <c r="E22" s="94">
        <v>0.6</v>
      </c>
      <c r="F22" s="92">
        <v>0.5804</v>
      </c>
      <c r="G22" s="93">
        <f t="shared" si="1"/>
        <v>-0.017104149026248936</v>
      </c>
      <c r="H22" s="26" t="s">
        <v>29</v>
      </c>
      <c r="I22" s="65">
        <v>0.7365</v>
      </c>
      <c r="J22" s="65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  <row r="23" spans="1:51" s="67" customFormat="1" ht="15.75" thickBot="1">
      <c r="A23" s="28">
        <v>2020</v>
      </c>
      <c r="B23" s="71">
        <v>0.6</v>
      </c>
      <c r="C23" s="72">
        <v>0.6032</v>
      </c>
      <c r="D23" s="73">
        <f>(C23-C22)/C22</f>
        <v>-0.028819835775237525</v>
      </c>
      <c r="E23" s="74">
        <v>0.6</v>
      </c>
      <c r="F23" s="72">
        <v>0.5735</v>
      </c>
      <c r="G23" s="73">
        <f>(F23-F22)/F22</f>
        <v>-0.011888352860096514</v>
      </c>
      <c r="H23" s="26" t="s">
        <v>29</v>
      </c>
      <c r="I23" s="66">
        <v>0.7374</v>
      </c>
      <c r="J23" s="66">
        <v>0.708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20:25" ht="12">
      <c r="T30" s="32"/>
      <c r="U30" s="33"/>
      <c r="X30" s="32"/>
      <c r="Y30" s="33"/>
    </row>
    <row r="31" spans="12:13" ht="12">
      <c r="L31" s="33"/>
      <c r="M31" s="33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38" ht="12">
      <c r="W38" s="34"/>
    </row>
    <row r="55" ht="12" customHeight="1"/>
    <row r="56" spans="1:9" ht="18.75" customHeight="1">
      <c r="A56" s="90" t="s">
        <v>24</v>
      </c>
      <c r="B56" s="90"/>
      <c r="C56" s="90"/>
      <c r="D56" s="90"/>
      <c r="E56" s="90"/>
      <c r="F56" s="90"/>
      <c r="G56" s="90"/>
      <c r="H56" s="89"/>
      <c r="I56" s="89"/>
    </row>
    <row r="57" ht="12.75" thickBot="1"/>
    <row r="58" spans="2:47" s="7" customFormat="1" ht="13.5" customHeight="1" thickBot="1">
      <c r="B58" s="78">
        <v>2016</v>
      </c>
      <c r="C58" s="79"/>
      <c r="D58" s="78">
        <v>2017</v>
      </c>
      <c r="E58" s="79"/>
      <c r="F58" s="78">
        <v>2018</v>
      </c>
      <c r="G58" s="79"/>
      <c r="H58" s="78">
        <v>2019</v>
      </c>
      <c r="I58" s="79"/>
      <c r="J58" s="78">
        <v>2020</v>
      </c>
      <c r="K58" s="79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</row>
    <row r="59" spans="1:47" s="7" customFormat="1" ht="13.5" thickBot="1">
      <c r="A59" s="62" t="s">
        <v>7</v>
      </c>
      <c r="B59" s="36" t="s">
        <v>8</v>
      </c>
      <c r="C59" s="18" t="s">
        <v>9</v>
      </c>
      <c r="D59" s="36" t="s">
        <v>8</v>
      </c>
      <c r="E59" s="18" t="s">
        <v>9</v>
      </c>
      <c r="F59" s="36" t="s">
        <v>8</v>
      </c>
      <c r="G59" s="18" t="s">
        <v>9</v>
      </c>
      <c r="H59" s="36" t="s">
        <v>8</v>
      </c>
      <c r="I59" s="18" t="s">
        <v>9</v>
      </c>
      <c r="J59" s="36" t="s">
        <v>8</v>
      </c>
      <c r="K59" s="18" t="s">
        <v>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</row>
    <row r="60" spans="1:47" s="7" customFormat="1" ht="12.75">
      <c r="A60" s="40" t="s">
        <v>0</v>
      </c>
      <c r="B60" s="37">
        <v>1031.5</v>
      </c>
      <c r="C60" s="38">
        <f>B60/B70</f>
        <v>0.6132580261593341</v>
      </c>
      <c r="D60" s="37">
        <v>1015.5</v>
      </c>
      <c r="E60" s="38">
        <f>D60/D70</f>
        <v>0.6030141801857438</v>
      </c>
      <c r="F60" s="37">
        <v>1184.62</v>
      </c>
      <c r="G60" s="38">
        <f>F60/F70</f>
        <v>0.6244702161307327</v>
      </c>
      <c r="H60" s="37">
        <v>944.32</v>
      </c>
      <c r="I60" s="38">
        <f>H60/H70</f>
        <v>0.6210588622163762</v>
      </c>
      <c r="J60" s="37">
        <v>1024.3000000000002</v>
      </c>
      <c r="K60" s="38">
        <f>J60/J70</f>
        <v>0.6032391048292108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</row>
    <row r="61" spans="1:47" s="7" customFormat="1" ht="12.75">
      <c r="A61" s="40" t="s">
        <v>21</v>
      </c>
      <c r="B61" s="41">
        <v>52</v>
      </c>
      <c r="C61" s="42">
        <f>B61/B70</f>
        <v>0.030915576694411414</v>
      </c>
      <c r="D61" s="41">
        <v>56.54</v>
      </c>
      <c r="E61" s="42">
        <f>D61/D70</f>
        <v>0.03357402436996746</v>
      </c>
      <c r="F61" s="41">
        <v>60.379999999999995</v>
      </c>
      <c r="G61" s="42">
        <f>F61/F70</f>
        <v>0.03182920400632577</v>
      </c>
      <c r="H61" s="41">
        <v>47.68</v>
      </c>
      <c r="I61" s="42">
        <f>H61/H70</f>
        <v>0.031358105886221635</v>
      </c>
      <c r="J61" s="41">
        <v>78.7</v>
      </c>
      <c r="K61" s="42">
        <f>J61/J70</f>
        <v>0.04634864546525323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</row>
    <row r="62" spans="1:47" s="7" customFormat="1" ht="12.75">
      <c r="A62" s="40" t="s">
        <v>3</v>
      </c>
      <c r="B62" s="41">
        <v>14</v>
      </c>
      <c r="C62" s="42">
        <f>B62/B70</f>
        <v>0.008323424494649227</v>
      </c>
      <c r="D62" s="41">
        <v>17</v>
      </c>
      <c r="E62" s="42">
        <f>D62/D70</f>
        <v>0.010094772095674687</v>
      </c>
      <c r="F62" s="41">
        <v>16</v>
      </c>
      <c r="G62" s="42">
        <f>F62/F70</f>
        <v>0.008434370057986295</v>
      </c>
      <c r="H62" s="41">
        <v>12</v>
      </c>
      <c r="I62" s="42">
        <f>H62/H70</f>
        <v>0.007892140743176587</v>
      </c>
      <c r="J62" s="41">
        <v>13</v>
      </c>
      <c r="K62" s="42">
        <f>J62/J70</f>
        <v>0.007656065959952885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</row>
    <row r="63" spans="1:47" s="7" customFormat="1" ht="12.75">
      <c r="A63" s="40" t="s">
        <v>1</v>
      </c>
      <c r="B63" s="41">
        <v>223.5</v>
      </c>
      <c r="C63" s="42">
        <f>B63/B70</f>
        <v>0.13287752675386444</v>
      </c>
      <c r="D63" s="41">
        <v>244</v>
      </c>
      <c r="E63" s="42">
        <f>D63/D70</f>
        <v>0.1448896700790955</v>
      </c>
      <c r="F63" s="41">
        <v>253</v>
      </c>
      <c r="G63" s="42">
        <f>F63/F70</f>
        <v>0.13336847654190828</v>
      </c>
      <c r="H63" s="41">
        <v>202</v>
      </c>
      <c r="I63" s="42">
        <f>H63/H70</f>
        <v>0.13285103584347255</v>
      </c>
      <c r="J63" s="41">
        <v>231</v>
      </c>
      <c r="K63" s="42">
        <f>J63/J70</f>
        <v>0.13604240282685512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</row>
    <row r="64" spans="1:47" s="7" customFormat="1" ht="12.75">
      <c r="A64" s="40" t="s">
        <v>2</v>
      </c>
      <c r="B64" s="41">
        <v>270</v>
      </c>
      <c r="C64" s="42">
        <f>B64/B70</f>
        <v>0.1605231866825208</v>
      </c>
      <c r="D64" s="41">
        <v>260</v>
      </c>
      <c r="E64" s="42">
        <f>D64/D70</f>
        <v>0.15439063205149522</v>
      </c>
      <c r="F64" s="41">
        <v>286</v>
      </c>
      <c r="G64" s="42">
        <f>F64/F70</f>
        <v>0.150764364786505</v>
      </c>
      <c r="H64" s="41">
        <v>223</v>
      </c>
      <c r="I64" s="42">
        <f>H64/H70</f>
        <v>0.14666228214403157</v>
      </c>
      <c r="J64" s="41">
        <v>252</v>
      </c>
      <c r="K64" s="42">
        <f>J64/J70</f>
        <v>0.14840989399293283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</row>
    <row r="65" spans="1:47" s="7" customFormat="1" ht="12.75" customHeight="1">
      <c r="A65" s="43" t="s">
        <v>16</v>
      </c>
      <c r="B65" s="41">
        <v>38</v>
      </c>
      <c r="C65" s="42">
        <f>B65/B70</f>
        <v>0.022592152199762187</v>
      </c>
      <c r="D65" s="41">
        <v>34</v>
      </c>
      <c r="E65" s="42">
        <f>D65/D70</f>
        <v>0.020189544191349374</v>
      </c>
      <c r="F65" s="41"/>
      <c r="G65" s="42">
        <f>F65/F70</f>
        <v>0</v>
      </c>
      <c r="H65" s="41">
        <v>32.5</v>
      </c>
      <c r="I65" s="42">
        <f>H65/H70</f>
        <v>0.021374547846103254</v>
      </c>
      <c r="J65" s="41">
        <v>35</v>
      </c>
      <c r="K65" s="42">
        <f>J65/J70</f>
        <v>0.020612485276796228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</row>
    <row r="66" spans="1:47" s="7" customFormat="1" ht="12.75">
      <c r="A66" s="40" t="s">
        <v>31</v>
      </c>
      <c r="B66" s="41">
        <v>6</v>
      </c>
      <c r="C66" s="42">
        <f>B66/B70</f>
        <v>0.0035671819262782403</v>
      </c>
      <c r="D66" s="41">
        <v>15</v>
      </c>
      <c r="E66" s="42">
        <f>D66/D70</f>
        <v>0.008907151849124724</v>
      </c>
      <c r="F66" s="41">
        <v>18</v>
      </c>
      <c r="G66" s="42">
        <f>F66/F70</f>
        <v>0.009488666315234581</v>
      </c>
      <c r="H66" s="41">
        <v>7</v>
      </c>
      <c r="I66" s="42">
        <f>H66/H70</f>
        <v>0.0046037487668530086</v>
      </c>
      <c r="J66" s="41">
        <v>16</v>
      </c>
      <c r="K66" s="42">
        <f>J66/J70</f>
        <v>0.009422850412249705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</row>
    <row r="67" spans="1:47" s="7" customFormat="1" ht="12.75">
      <c r="A67" s="40" t="s">
        <v>30</v>
      </c>
      <c r="B67" s="41">
        <v>38</v>
      </c>
      <c r="C67" s="42">
        <f>B67/B70</f>
        <v>0.022592152199762187</v>
      </c>
      <c r="D67" s="41">
        <v>38</v>
      </c>
      <c r="E67" s="42">
        <f>D67/D70</f>
        <v>0.0225647846844493</v>
      </c>
      <c r="F67" s="41">
        <v>76</v>
      </c>
      <c r="G67" s="42">
        <f>F67/F70</f>
        <v>0.040063257775434895</v>
      </c>
      <c r="H67" s="41">
        <v>47</v>
      </c>
      <c r="I67" s="42">
        <f>H67/H70</f>
        <v>0.030910884577441632</v>
      </c>
      <c r="J67" s="41">
        <v>44</v>
      </c>
      <c r="K67" s="42">
        <f>J67/J70</f>
        <v>0.025912838633686687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</row>
    <row r="68" spans="1:47" s="7" customFormat="1" ht="12.75">
      <c r="A68" s="40" t="s">
        <v>5</v>
      </c>
      <c r="B68" s="41">
        <v>0</v>
      </c>
      <c r="C68" s="42">
        <f>B68/B70</f>
        <v>0</v>
      </c>
      <c r="D68" s="41">
        <v>0</v>
      </c>
      <c r="E68" s="42">
        <f>D68/D70</f>
        <v>0</v>
      </c>
      <c r="F68" s="41">
        <v>1</v>
      </c>
      <c r="G68" s="42">
        <f>F68/F70</f>
        <v>0.0005271481286241434</v>
      </c>
      <c r="H68" s="41">
        <v>0</v>
      </c>
      <c r="I68" s="42">
        <f>H68/H70</f>
        <v>0</v>
      </c>
      <c r="J68" s="41">
        <v>0</v>
      </c>
      <c r="K68" s="42">
        <f>J68/J70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</row>
    <row r="69" spans="1:47" s="7" customFormat="1" ht="12.75">
      <c r="A69" s="40" t="s">
        <v>4</v>
      </c>
      <c r="B69" s="41">
        <v>9</v>
      </c>
      <c r="C69" s="42">
        <f>B69/B70</f>
        <v>0.00535077288941736</v>
      </c>
      <c r="D69" s="41">
        <v>4</v>
      </c>
      <c r="E69" s="42">
        <f>D69/D70</f>
        <v>0.0023752404930999266</v>
      </c>
      <c r="F69" s="41">
        <v>2</v>
      </c>
      <c r="G69" s="42">
        <f>F69/F70</f>
        <v>0.0010542962572482868</v>
      </c>
      <c r="H69" s="41">
        <v>5</v>
      </c>
      <c r="I69" s="42">
        <f>H69/H70</f>
        <v>0.003288391976323578</v>
      </c>
      <c r="J69" s="41">
        <v>4</v>
      </c>
      <c r="K69" s="42">
        <f>J69/J70</f>
        <v>0.002355712603062426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</row>
    <row r="70" spans="1:47" s="7" customFormat="1" ht="13.5" thickBot="1">
      <c r="A70" s="40" t="s">
        <v>6</v>
      </c>
      <c r="B70" s="63">
        <f aca="true" t="shared" si="2" ref="B70:I70">SUM(B60:B69)</f>
        <v>1682</v>
      </c>
      <c r="C70" s="64">
        <f t="shared" si="2"/>
        <v>0.9999999999999999</v>
      </c>
      <c r="D70" s="63">
        <f t="shared" si="2"/>
        <v>1684.04</v>
      </c>
      <c r="E70" s="64">
        <f t="shared" si="2"/>
        <v>1</v>
      </c>
      <c r="F70" s="63">
        <f t="shared" si="2"/>
        <v>1897</v>
      </c>
      <c r="G70" s="64">
        <f t="shared" si="2"/>
        <v>0.9999999999999999</v>
      </c>
      <c r="H70" s="63">
        <f t="shared" si="2"/>
        <v>1520.5</v>
      </c>
      <c r="I70" s="64">
        <f t="shared" si="2"/>
        <v>1</v>
      </c>
      <c r="J70" s="63">
        <f>SUM(J60:J69)</f>
        <v>1698.0000000000002</v>
      </c>
      <c r="K70" s="64">
        <f>SUM(K60:K69)</f>
        <v>0.9999999999999999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</row>
    <row r="71" spans="1:51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</row>
    <row r="72" spans="1:51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</row>
    <row r="73" spans="1:51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</row>
    <row r="74" spans="1:51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</row>
    <row r="75" spans="1:51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</row>
    <row r="76" spans="1:51" s="7" customFormat="1" ht="12.75">
      <c r="A76" s="44"/>
      <c r="B76" s="45"/>
      <c r="C76" s="46"/>
      <c r="D76" s="47"/>
      <c r="E76" s="39"/>
      <c r="F76" s="47"/>
      <c r="G76" s="39"/>
      <c r="H76" s="3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</row>
    <row r="86" ht="12"/>
    <row r="87" ht="12"/>
    <row r="90" spans="1:51" ht="40.5" customHeight="1">
      <c r="A90" s="48"/>
      <c r="B90" s="75" t="s">
        <v>35</v>
      </c>
      <c r="C90" s="75"/>
      <c r="D90" s="75"/>
      <c r="E90" s="75"/>
      <c r="F90" s="75"/>
      <c r="G90" s="48"/>
      <c r="H90" s="49"/>
      <c r="I90" s="49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</row>
    <row r="91" spans="12:51" ht="12.75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</row>
    <row r="92" spans="3:51" ht="13.5" thickBot="1">
      <c r="C92" s="7"/>
      <c r="D92" s="50">
        <v>2016</v>
      </c>
      <c r="E92" s="50">
        <v>2017</v>
      </c>
      <c r="F92" s="50">
        <v>2018</v>
      </c>
      <c r="G92" s="50">
        <v>2019</v>
      </c>
      <c r="H92" s="50">
        <v>2020</v>
      </c>
      <c r="I92" s="5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</row>
    <row r="93" spans="2:49" s="7" customFormat="1" ht="12.75">
      <c r="B93" s="40" t="s">
        <v>21</v>
      </c>
      <c r="C93" s="51"/>
      <c r="D93" s="52">
        <v>31</v>
      </c>
      <c r="E93" s="52">
        <v>37</v>
      </c>
      <c r="F93" s="52">
        <v>41</v>
      </c>
      <c r="G93" s="52">
        <v>28</v>
      </c>
      <c r="H93" s="52">
        <v>32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</row>
    <row r="94" spans="2:49" s="7" customFormat="1" ht="12.75">
      <c r="B94" s="40" t="s">
        <v>3</v>
      </c>
      <c r="C94" s="53"/>
      <c r="D94" s="54">
        <v>15</v>
      </c>
      <c r="E94" s="54">
        <v>13</v>
      </c>
      <c r="F94" s="54">
        <v>25</v>
      </c>
      <c r="G94" s="54">
        <v>12</v>
      </c>
      <c r="H94" s="54">
        <v>6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</row>
    <row r="95" spans="2:49" s="7" customFormat="1" ht="12.75">
      <c r="B95" s="40" t="s">
        <v>1</v>
      </c>
      <c r="C95" s="53"/>
      <c r="D95" s="54">
        <v>89</v>
      </c>
      <c r="E95" s="54">
        <v>91</v>
      </c>
      <c r="F95" s="54">
        <v>99</v>
      </c>
      <c r="G95" s="54">
        <v>67</v>
      </c>
      <c r="H95" s="54">
        <v>70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</row>
    <row r="96" spans="2:49" s="7" customFormat="1" ht="12.75">
      <c r="B96" s="40" t="s">
        <v>2</v>
      </c>
      <c r="C96" s="53"/>
      <c r="D96" s="54">
        <v>59</v>
      </c>
      <c r="E96" s="54">
        <v>54</v>
      </c>
      <c r="F96" s="54">
        <v>62</v>
      </c>
      <c r="G96" s="54">
        <v>44</v>
      </c>
      <c r="H96" s="54">
        <v>45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7" spans="2:49" s="7" customFormat="1" ht="12.75" customHeight="1">
      <c r="B97" s="43" t="s">
        <v>16</v>
      </c>
      <c r="C97" s="53"/>
      <c r="D97" s="54">
        <v>128</v>
      </c>
      <c r="E97" s="54">
        <v>150</v>
      </c>
      <c r="F97" s="54">
        <v>163</v>
      </c>
      <c r="G97" s="54">
        <v>131</v>
      </c>
      <c r="H97" s="54">
        <v>142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</row>
    <row r="98" spans="2:49" s="7" customFormat="1" ht="12.75" customHeight="1">
      <c r="B98" s="43" t="s">
        <v>31</v>
      </c>
      <c r="C98" s="53"/>
      <c r="D98" s="54">
        <v>50</v>
      </c>
      <c r="E98" s="54">
        <v>49</v>
      </c>
      <c r="F98" s="54"/>
      <c r="G98" s="54"/>
      <c r="H98" s="54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</row>
    <row r="99" spans="2:49" s="7" customFormat="1" ht="15" customHeight="1">
      <c r="B99" s="40" t="s">
        <v>30</v>
      </c>
      <c r="C99" s="53"/>
      <c r="D99" s="54">
        <v>180</v>
      </c>
      <c r="E99" s="54">
        <v>202</v>
      </c>
      <c r="F99" s="54">
        <v>216</v>
      </c>
      <c r="G99" s="54">
        <v>183</v>
      </c>
      <c r="H99" s="54">
        <v>220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</row>
    <row r="100" spans="2:49" s="7" customFormat="1" ht="15" customHeight="1">
      <c r="B100" s="40" t="s">
        <v>5</v>
      </c>
      <c r="C100" s="53"/>
      <c r="D100" s="54">
        <v>17</v>
      </c>
      <c r="E100" s="54">
        <v>18</v>
      </c>
      <c r="F100" s="54">
        <v>19</v>
      </c>
      <c r="G100" s="54">
        <v>14</v>
      </c>
      <c r="H100" s="54">
        <v>8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</row>
    <row r="101" spans="2:49" s="7" customFormat="1" ht="13.5" thickBot="1">
      <c r="B101" s="40" t="s">
        <v>4</v>
      </c>
      <c r="C101" s="51"/>
      <c r="D101" s="55">
        <v>7</v>
      </c>
      <c r="E101" s="55">
        <v>7</v>
      </c>
      <c r="F101" s="55">
        <v>4</v>
      </c>
      <c r="G101" s="55">
        <v>3</v>
      </c>
      <c r="H101" s="55">
        <v>2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</row>
    <row r="103" ht="12"/>
    <row r="104" spans="2:63" ht="18.75" customHeight="1">
      <c r="B104" s="75" t="s">
        <v>32</v>
      </c>
      <c r="C104" s="75"/>
      <c r="D104" s="75"/>
      <c r="E104" s="75"/>
      <c r="F104" s="7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52:63" ht="12"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56">
        <v>19.95</v>
      </c>
      <c r="D106" s="44" t="s">
        <v>33</v>
      </c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60">
        <v>41.23</v>
      </c>
      <c r="D107" s="44" t="s">
        <v>34</v>
      </c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sheetProtection/>
  <mergeCells count="15">
    <mergeCell ref="A11:G11"/>
    <mergeCell ref="A2:I2"/>
    <mergeCell ref="A3:I3"/>
    <mergeCell ref="A10:I10"/>
    <mergeCell ref="A56:I56"/>
    <mergeCell ref="D58:E58"/>
    <mergeCell ref="B104:F104"/>
    <mergeCell ref="B90:F90"/>
    <mergeCell ref="I12:J12"/>
    <mergeCell ref="B58:C58"/>
    <mergeCell ref="B12:D12"/>
    <mergeCell ref="E12:G12"/>
    <mergeCell ref="F58:G58"/>
    <mergeCell ref="H58:I58"/>
    <mergeCell ref="J58:K58"/>
  </mergeCells>
  <printOptions horizontalCentered="1"/>
  <pageMargins left="0.76" right="0.41" top="0.68" bottom="0.5" header="0.5" footer="0"/>
  <pageSetup orientation="portrait" r:id="rId2"/>
  <rowBreaks count="1" manualBreakCount="1">
    <brk id="55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06"/>
  <sheetViews>
    <sheetView showGridLines="0" zoomScaleSheetLayoutView="100" zoomScalePageLayoutView="0" workbookViewId="0" topLeftCell="A1">
      <selection activeCell="N75" sqref="N75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875" style="4" customWidth="1"/>
    <col min="9" max="9" width="11.375" style="4" customWidth="1"/>
    <col min="10" max="11" width="11.375" style="5" customWidth="1"/>
    <col min="12" max="50" width="5.125" style="5" customWidth="1"/>
    <col min="51" max="68" width="5.125" style="4" customWidth="1"/>
    <col min="69" max="16384" width="11.375" style="4" customWidth="1"/>
  </cols>
  <sheetData>
    <row r="1" ht="15" customHeight="1"/>
    <row r="2" spans="1:10" ht="22.5">
      <c r="A2" s="86" t="s">
        <v>36</v>
      </c>
      <c r="B2" s="86"/>
      <c r="C2" s="86"/>
      <c r="D2" s="86"/>
      <c r="E2" s="86"/>
      <c r="F2" s="86"/>
      <c r="G2" s="86"/>
      <c r="H2" s="77"/>
      <c r="I2" s="77"/>
      <c r="J2" s="6"/>
    </row>
    <row r="3" spans="1:10" ht="15.75" customHeight="1">
      <c r="A3" s="87" t="s">
        <v>20</v>
      </c>
      <c r="B3" s="87"/>
      <c r="C3" s="87"/>
      <c r="D3" s="87"/>
      <c r="E3" s="87"/>
      <c r="F3" s="87"/>
      <c r="G3" s="87"/>
      <c r="H3" s="77"/>
      <c r="I3" s="77"/>
      <c r="J3" s="6"/>
    </row>
    <row r="4" ht="6.75" customHeight="1">
      <c r="F4" s="7"/>
    </row>
    <row r="5" ht="13.5" thickBot="1">
      <c r="F5" s="7"/>
    </row>
    <row r="6" spans="1:46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s="1" customFormat="1" ht="15">
      <c r="A7" s="10" t="s">
        <v>15</v>
      </c>
      <c r="B7" s="11">
        <v>1</v>
      </c>
      <c r="C7" s="11">
        <v>0.92</v>
      </c>
      <c r="D7" s="11">
        <v>0.96</v>
      </c>
      <c r="E7" s="11">
        <v>0.92</v>
      </c>
      <c r="F7" s="11">
        <v>0.96</v>
      </c>
      <c r="G7" s="11">
        <v>0.92</v>
      </c>
      <c r="H7" s="11">
        <v>0.739</v>
      </c>
      <c r="I7" s="11">
        <v>0.88</v>
      </c>
      <c r="J7" s="12">
        <v>0.64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2:4" ht="15" customHeight="1">
      <c r="B8" s="3"/>
      <c r="D8" s="3" t="s">
        <v>37</v>
      </c>
    </row>
    <row r="9" ht="15" customHeight="1"/>
    <row r="10" spans="1:9" ht="18.75">
      <c r="A10" s="88" t="s">
        <v>27</v>
      </c>
      <c r="B10" s="88"/>
      <c r="C10" s="88"/>
      <c r="D10" s="88"/>
      <c r="E10" s="88"/>
      <c r="F10" s="88"/>
      <c r="G10" s="88"/>
      <c r="H10" s="89"/>
      <c r="I10" s="89"/>
    </row>
    <row r="11" spans="1:8" ht="12" customHeight="1" thickBot="1">
      <c r="A11" s="85"/>
      <c r="B11" s="85"/>
      <c r="C11" s="85"/>
      <c r="D11" s="85"/>
      <c r="E11" s="85"/>
      <c r="F11" s="85"/>
      <c r="G11" s="85"/>
      <c r="H11" s="13"/>
    </row>
    <row r="12" spans="2:49" s="1" customFormat="1" ht="15.75" thickBot="1">
      <c r="B12" s="80" t="s">
        <v>10</v>
      </c>
      <c r="C12" s="81"/>
      <c r="D12" s="82"/>
      <c r="E12" s="80" t="s">
        <v>13</v>
      </c>
      <c r="F12" s="83"/>
      <c r="G12" s="84"/>
      <c r="H12" s="14" t="s">
        <v>22</v>
      </c>
      <c r="I12" s="76" t="s">
        <v>25</v>
      </c>
      <c r="J12" s="7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5">
      <c r="A14" s="22">
        <v>2010</v>
      </c>
      <c r="B14" s="23">
        <v>0.6</v>
      </c>
      <c r="C14" s="24">
        <v>0.6544</v>
      </c>
      <c r="D14" s="25">
        <v>0.084</v>
      </c>
      <c r="E14" s="23">
        <v>0.6</v>
      </c>
      <c r="F14" s="24">
        <v>0.6597</v>
      </c>
      <c r="G14" s="25">
        <v>0.051</v>
      </c>
      <c r="H14" s="26" t="s">
        <v>26</v>
      </c>
      <c r="I14" s="65">
        <v>0.67</v>
      </c>
      <c r="J14" s="65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5">
      <c r="A15" s="22">
        <v>2011</v>
      </c>
      <c r="B15" s="23">
        <v>0.6</v>
      </c>
      <c r="C15" s="24">
        <v>0.6504</v>
      </c>
      <c r="D15" s="25">
        <f aca="true" t="shared" si="0" ref="D15:D22">(C15-C14)/C14</f>
        <v>-0.006112469437652817</v>
      </c>
      <c r="E15" s="23">
        <v>0.6</v>
      </c>
      <c r="F15" s="24">
        <v>0.6199</v>
      </c>
      <c r="G15" s="25">
        <f aca="true" t="shared" si="1" ref="G15:G22">(F15-F14)/F14</f>
        <v>-0.06033045323631946</v>
      </c>
      <c r="H15" s="26" t="s">
        <v>26</v>
      </c>
      <c r="I15" s="65">
        <v>0.695</v>
      </c>
      <c r="J15" s="65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5">
      <c r="A16" s="22">
        <v>2012</v>
      </c>
      <c r="B16" s="23">
        <v>0.6</v>
      </c>
      <c r="C16" s="24">
        <v>0.6757</v>
      </c>
      <c r="D16" s="25">
        <f t="shared" si="0"/>
        <v>0.0388991389913899</v>
      </c>
      <c r="E16" s="23">
        <v>0.6</v>
      </c>
      <c r="F16" s="24">
        <v>0.6954</v>
      </c>
      <c r="G16" s="25">
        <f t="shared" si="1"/>
        <v>0.12179383771576062</v>
      </c>
      <c r="H16" s="26" t="s">
        <v>26</v>
      </c>
      <c r="I16" s="65">
        <v>0.6939</v>
      </c>
      <c r="J16" s="65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1" customFormat="1" ht="15">
      <c r="A17" s="22">
        <v>2013</v>
      </c>
      <c r="B17" s="23">
        <v>0.6</v>
      </c>
      <c r="C17" s="24">
        <v>0.4846</v>
      </c>
      <c r="D17" s="25">
        <f t="shared" si="0"/>
        <v>-0.2828178185585319</v>
      </c>
      <c r="E17" s="23">
        <v>0.6</v>
      </c>
      <c r="F17" s="24">
        <v>0.4101</v>
      </c>
      <c r="G17" s="25">
        <f t="shared" si="1"/>
        <v>-0.410267471958585</v>
      </c>
      <c r="H17" s="26" t="s">
        <v>29</v>
      </c>
      <c r="I17" s="65">
        <v>0.7081</v>
      </c>
      <c r="J17" s="65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1" customFormat="1" ht="15">
      <c r="A18" s="22">
        <v>2015</v>
      </c>
      <c r="B18" s="23">
        <v>0.6</v>
      </c>
      <c r="C18" s="24">
        <v>0.556</v>
      </c>
      <c r="D18" s="25">
        <f t="shared" si="0"/>
        <v>0.14733801073049954</v>
      </c>
      <c r="E18" s="23">
        <v>0.6</v>
      </c>
      <c r="F18" s="24">
        <v>0.4674</v>
      </c>
      <c r="G18" s="25">
        <f t="shared" si="1"/>
        <v>0.13972201901975118</v>
      </c>
      <c r="H18" s="26" t="s">
        <v>29</v>
      </c>
      <c r="I18" s="65">
        <v>0.7083</v>
      </c>
      <c r="J18" s="65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31" customFormat="1" ht="15">
      <c r="A19" s="22">
        <v>2016</v>
      </c>
      <c r="B19" s="23">
        <v>0.6</v>
      </c>
      <c r="C19" s="24">
        <v>0.7182</v>
      </c>
      <c r="D19" s="25">
        <f t="shared" si="0"/>
        <v>0.29172661870503575</v>
      </c>
      <c r="E19" s="23">
        <v>0.6</v>
      </c>
      <c r="F19" s="24">
        <v>0.6637</v>
      </c>
      <c r="G19" s="25">
        <f t="shared" si="1"/>
        <v>0.4199828840393667</v>
      </c>
      <c r="H19" s="26" t="s">
        <v>26</v>
      </c>
      <c r="I19" s="65">
        <v>0.7158</v>
      </c>
      <c r="J19" s="65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</row>
    <row r="20" spans="1:49" s="1" customFormat="1" ht="15">
      <c r="A20" s="22">
        <v>2017</v>
      </c>
      <c r="B20" s="23">
        <v>0.6</v>
      </c>
      <c r="C20" s="24">
        <v>0.607</v>
      </c>
      <c r="D20" s="25">
        <f t="shared" si="0"/>
        <v>-0.15483152325257585</v>
      </c>
      <c r="E20" s="23">
        <v>0.6</v>
      </c>
      <c r="F20" s="24">
        <v>0.545</v>
      </c>
      <c r="G20" s="25">
        <f t="shared" si="1"/>
        <v>-0.17884586409522363</v>
      </c>
      <c r="H20" s="26" t="s">
        <v>29</v>
      </c>
      <c r="I20" s="65">
        <v>0.7517</v>
      </c>
      <c r="J20" s="65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25" ht="15.75" thickBot="1">
      <c r="A21" s="22">
        <v>2018</v>
      </c>
      <c r="B21" s="23">
        <v>0.6</v>
      </c>
      <c r="C21" s="24">
        <v>0.6637</v>
      </c>
      <c r="D21" s="69">
        <f t="shared" si="0"/>
        <v>0.09341021416803949</v>
      </c>
      <c r="E21" s="23">
        <v>0.6</v>
      </c>
      <c r="F21" s="24">
        <v>0.7148</v>
      </c>
      <c r="G21" s="69">
        <f t="shared" si="1"/>
        <v>0.3115596330275228</v>
      </c>
      <c r="H21" s="26" t="s">
        <v>26</v>
      </c>
      <c r="I21" s="65">
        <v>0.7593</v>
      </c>
      <c r="J21" s="65">
        <v>0.7154</v>
      </c>
      <c r="T21" s="32"/>
      <c r="U21" s="33"/>
      <c r="X21" s="32"/>
      <c r="Y21" s="33"/>
    </row>
    <row r="22" spans="1:50" s="67" customFormat="1" ht="15" thickBot="1">
      <c r="A22" s="28">
        <v>2019</v>
      </c>
      <c r="B22" s="71">
        <v>0.6</v>
      </c>
      <c r="C22" s="72">
        <v>0.7229</v>
      </c>
      <c r="D22" s="73">
        <f t="shared" si="0"/>
        <v>0.08919692632213355</v>
      </c>
      <c r="E22" s="71">
        <v>0.6</v>
      </c>
      <c r="F22" s="72">
        <v>0.7307</v>
      </c>
      <c r="G22" s="73">
        <f t="shared" si="1"/>
        <v>0.022243984331281514</v>
      </c>
      <c r="H22" s="29" t="s">
        <v>26</v>
      </c>
      <c r="I22" s="66">
        <v>0.7365</v>
      </c>
      <c r="J22" s="66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90" t="s">
        <v>24</v>
      </c>
      <c r="B55" s="90"/>
      <c r="C55" s="90"/>
      <c r="D55" s="90"/>
      <c r="E55" s="90"/>
      <c r="F55" s="90"/>
      <c r="G55" s="90"/>
      <c r="H55" s="89"/>
      <c r="I55" s="89"/>
    </row>
    <row r="56" ht="12.75" thickBot="1"/>
    <row r="57" spans="2:48" s="7" customFormat="1" ht="13.5" customHeight="1" thickBot="1">
      <c r="B57" s="78">
        <v>2015</v>
      </c>
      <c r="C57" s="79"/>
      <c r="D57" s="78">
        <v>2016</v>
      </c>
      <c r="E57" s="79"/>
      <c r="F57" s="78">
        <v>2017</v>
      </c>
      <c r="G57" s="79"/>
      <c r="H57" s="78">
        <v>2018</v>
      </c>
      <c r="I57" s="79"/>
      <c r="J57" s="78">
        <v>2019</v>
      </c>
      <c r="K57" s="79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48" s="7" customFormat="1" ht="13.5" thickBot="1">
      <c r="A58" s="62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48" s="7" customFormat="1" ht="12.75">
      <c r="A59" s="40" t="s">
        <v>0</v>
      </c>
      <c r="B59" s="37">
        <v>67</v>
      </c>
      <c r="C59" s="38">
        <f>B59/B69</f>
        <v>0.5560165975103735</v>
      </c>
      <c r="D59" s="37">
        <v>79</v>
      </c>
      <c r="E59" s="38">
        <f>D59/D69</f>
        <v>0.7181818181818181</v>
      </c>
      <c r="F59" s="37">
        <v>51</v>
      </c>
      <c r="G59" s="38">
        <f>F59/F69</f>
        <v>0.6071428571428571</v>
      </c>
      <c r="H59" s="37">
        <v>75</v>
      </c>
      <c r="I59" s="38">
        <f>H59/H69</f>
        <v>0.6637168141592921</v>
      </c>
      <c r="J59" s="37">
        <v>60</v>
      </c>
      <c r="K59" s="38">
        <f>J59/J69</f>
        <v>0.7228915662650602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48" s="7" customFormat="1" ht="12.75">
      <c r="A60" s="40" t="s">
        <v>21</v>
      </c>
      <c r="B60" s="41">
        <v>4.5</v>
      </c>
      <c r="C60" s="42">
        <f>B60/B69</f>
        <v>0.03734439834024896</v>
      </c>
      <c r="D60" s="41">
        <v>0</v>
      </c>
      <c r="E60" s="42">
        <f>D60/D69</f>
        <v>0</v>
      </c>
      <c r="F60" s="41">
        <v>0</v>
      </c>
      <c r="G60" s="42">
        <f>F60/F69</f>
        <v>0</v>
      </c>
      <c r="H60" s="41">
        <v>0</v>
      </c>
      <c r="I60" s="42">
        <f>H60/H69</f>
        <v>0</v>
      </c>
      <c r="J60" s="41">
        <v>5</v>
      </c>
      <c r="K60" s="42">
        <f>J60/J69</f>
        <v>0.060240963855421686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48" s="7" customFormat="1" ht="12.75">
      <c r="A61" s="40" t="s">
        <v>3</v>
      </c>
      <c r="B61" s="41">
        <v>3</v>
      </c>
      <c r="C61" s="42">
        <f>B61/B69</f>
        <v>0.024896265560165973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0</v>
      </c>
      <c r="K61" s="42">
        <f>J61/J69</f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s="7" customFormat="1" ht="12.75">
      <c r="A62" s="40" t="s">
        <v>1</v>
      </c>
      <c r="B62" s="41">
        <v>19</v>
      </c>
      <c r="C62" s="42">
        <f>B62/B69</f>
        <v>0.15767634854771784</v>
      </c>
      <c r="D62" s="41">
        <v>7</v>
      </c>
      <c r="E62" s="42">
        <f>D62/D69</f>
        <v>0.06363636363636363</v>
      </c>
      <c r="F62" s="41">
        <v>13</v>
      </c>
      <c r="G62" s="42">
        <f>F62/F69</f>
        <v>0.15476190476190477</v>
      </c>
      <c r="H62" s="41">
        <v>19</v>
      </c>
      <c r="I62" s="42">
        <f>H62/H69</f>
        <v>0.168141592920354</v>
      </c>
      <c r="J62" s="41">
        <v>8</v>
      </c>
      <c r="K62" s="42">
        <f>J62/J69</f>
        <v>0.0963855421686747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1:48" s="7" customFormat="1" ht="12.75">
      <c r="A63" s="40" t="s">
        <v>2</v>
      </c>
      <c r="B63" s="41">
        <v>23</v>
      </c>
      <c r="C63" s="42">
        <f>B63/B69</f>
        <v>0.1908713692946058</v>
      </c>
      <c r="D63" s="41">
        <v>14</v>
      </c>
      <c r="E63" s="42">
        <f>D63/D69</f>
        <v>0.12727272727272726</v>
      </c>
      <c r="F63" s="41">
        <v>19</v>
      </c>
      <c r="G63" s="42">
        <f>F63/F69</f>
        <v>0.2261904761904762</v>
      </c>
      <c r="H63" s="41">
        <v>18</v>
      </c>
      <c r="I63" s="42">
        <f>H63/H69</f>
        <v>0.1592920353982301</v>
      </c>
      <c r="J63" s="41">
        <v>7</v>
      </c>
      <c r="K63" s="42">
        <f>J63/J69</f>
        <v>0.08433734939759036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1:48" s="7" customFormat="1" ht="12.75" customHeight="1">
      <c r="A64" s="43" t="s">
        <v>16</v>
      </c>
      <c r="B64" s="41">
        <v>1</v>
      </c>
      <c r="C64" s="42">
        <f>B64/B69</f>
        <v>0.008298755186721992</v>
      </c>
      <c r="D64" s="41">
        <v>1</v>
      </c>
      <c r="E64" s="42">
        <f>D64/D69</f>
        <v>0.00909090909090909</v>
      </c>
      <c r="F64" s="41">
        <v>0</v>
      </c>
      <c r="G64" s="42">
        <f>F64/F69</f>
        <v>0</v>
      </c>
      <c r="H64" s="41"/>
      <c r="I64" s="42">
        <f>H64/H69</f>
        <v>0</v>
      </c>
      <c r="J64" s="41">
        <v>0</v>
      </c>
      <c r="K64" s="42">
        <f>J64/J69</f>
        <v>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1:48" s="7" customFormat="1" ht="12.75">
      <c r="A65" s="40" t="s">
        <v>31</v>
      </c>
      <c r="B65" s="41">
        <v>2</v>
      </c>
      <c r="C65" s="42">
        <f>B65/B69</f>
        <v>0.016597510373443983</v>
      </c>
      <c r="D65" s="41">
        <v>5</v>
      </c>
      <c r="E65" s="42">
        <f>D65/D69</f>
        <v>0.045454545454545456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3</v>
      </c>
      <c r="K65" s="42">
        <f>J65/J69</f>
        <v>0.03614457831325301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1:48" s="7" customFormat="1" ht="12.75">
      <c r="A66" s="40" t="s">
        <v>30</v>
      </c>
      <c r="B66" s="41">
        <v>0</v>
      </c>
      <c r="C66" s="42">
        <f>B66/B69</f>
        <v>0</v>
      </c>
      <c r="D66" s="41">
        <v>1</v>
      </c>
      <c r="E66" s="42">
        <f>D66/D69</f>
        <v>0.00909090909090909</v>
      </c>
      <c r="F66" s="41">
        <v>1</v>
      </c>
      <c r="G66" s="42">
        <f>F66/F69</f>
        <v>0.011904761904761904</v>
      </c>
      <c r="H66" s="41">
        <v>1</v>
      </c>
      <c r="I66" s="42">
        <f>H66/H69</f>
        <v>0.008849557522123894</v>
      </c>
      <c r="J66" s="41">
        <v>0</v>
      </c>
      <c r="K66" s="42">
        <f>J66/J69</f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1:48" s="7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</row>
    <row r="68" spans="1:48" s="7" customFormat="1" ht="12.75">
      <c r="A68" s="40" t="s">
        <v>4</v>
      </c>
      <c r="B68" s="41">
        <v>1</v>
      </c>
      <c r="C68" s="42">
        <f>B68/B69</f>
        <v>0.008298755186721992</v>
      </c>
      <c r="D68" s="41">
        <v>3</v>
      </c>
      <c r="E68" s="42">
        <f>D68/D69</f>
        <v>0.02727272727272727</v>
      </c>
      <c r="F68" s="41">
        <v>0</v>
      </c>
      <c r="G68" s="42">
        <f>F68/F69</f>
        <v>0</v>
      </c>
      <c r="H68" s="41">
        <v>0</v>
      </c>
      <c r="I68" s="42">
        <f>H68/H69</f>
        <v>0</v>
      </c>
      <c r="J68" s="41">
        <v>0</v>
      </c>
      <c r="K68" s="42">
        <f>J68/J69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</row>
    <row r="69" spans="1:48" s="7" customFormat="1" ht="13.5" thickBot="1">
      <c r="A69" s="40" t="s">
        <v>6</v>
      </c>
      <c r="B69" s="63">
        <f aca="true" t="shared" si="2" ref="B69:K69">SUM(B59:B68)</f>
        <v>120.5</v>
      </c>
      <c r="C69" s="64">
        <f t="shared" si="2"/>
        <v>1</v>
      </c>
      <c r="D69" s="63">
        <f t="shared" si="2"/>
        <v>110</v>
      </c>
      <c r="E69" s="64">
        <f t="shared" si="2"/>
        <v>0.9999999999999997</v>
      </c>
      <c r="F69" s="63">
        <f t="shared" si="2"/>
        <v>84</v>
      </c>
      <c r="G69" s="64">
        <f t="shared" si="2"/>
        <v>0.9999999999999999</v>
      </c>
      <c r="H69" s="63">
        <f t="shared" si="2"/>
        <v>113</v>
      </c>
      <c r="I69" s="64">
        <f t="shared" si="2"/>
        <v>1</v>
      </c>
      <c r="J69" s="63">
        <f t="shared" si="2"/>
        <v>83</v>
      </c>
      <c r="K69" s="64">
        <f t="shared" si="2"/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</row>
    <row r="70" spans="1:50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</row>
    <row r="71" spans="1:50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</row>
    <row r="72" spans="1:50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</row>
    <row r="73" spans="1:50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</row>
    <row r="74" spans="1:50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</row>
    <row r="75" spans="1:50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</row>
    <row r="85" ht="12"/>
    <row r="86" ht="12"/>
    <row r="89" spans="1:50" ht="40.5" customHeight="1">
      <c r="A89" s="48"/>
      <c r="B89" s="75" t="s">
        <v>35</v>
      </c>
      <c r="C89" s="75"/>
      <c r="D89" s="75"/>
      <c r="E89" s="75"/>
      <c r="F89" s="75"/>
      <c r="G89" s="48"/>
      <c r="H89" s="49"/>
      <c r="I89" s="49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2:50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3:50" ht="13.5" thickBot="1">
      <c r="C91" s="7"/>
      <c r="D91" s="50">
        <v>2015</v>
      </c>
      <c r="E91" s="50">
        <v>2016</v>
      </c>
      <c r="F91" s="50">
        <v>2017</v>
      </c>
      <c r="G91" s="50">
        <v>2018</v>
      </c>
      <c r="H91" s="50">
        <v>2019</v>
      </c>
      <c r="I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2:49" s="7" customFormat="1" ht="12.75">
      <c r="B92" s="40" t="s">
        <v>21</v>
      </c>
      <c r="C92" s="51"/>
      <c r="D92" s="52">
        <v>0</v>
      </c>
      <c r="E92" s="52">
        <v>1</v>
      </c>
      <c r="F92" s="52">
        <v>1</v>
      </c>
      <c r="G92" s="52">
        <v>2</v>
      </c>
      <c r="H92" s="52">
        <v>3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</row>
    <row r="93" spans="2:49" s="7" customFormat="1" ht="12.75">
      <c r="B93" s="40" t="s">
        <v>3</v>
      </c>
      <c r="C93" s="53"/>
      <c r="D93" s="54">
        <v>0</v>
      </c>
      <c r="E93" s="54">
        <v>1</v>
      </c>
      <c r="F93" s="54">
        <v>1</v>
      </c>
      <c r="G93" s="54">
        <v>0</v>
      </c>
      <c r="H93" s="54">
        <v>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</row>
    <row r="94" spans="2:49" s="7" customFormat="1" ht="12.75">
      <c r="B94" s="40" t="s">
        <v>1</v>
      </c>
      <c r="C94" s="53"/>
      <c r="D94" s="54">
        <v>4</v>
      </c>
      <c r="E94" s="54">
        <v>3</v>
      </c>
      <c r="F94" s="54">
        <v>2</v>
      </c>
      <c r="G94" s="54">
        <v>6</v>
      </c>
      <c r="H94" s="54">
        <v>4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</row>
    <row r="95" spans="2:49" s="7" customFormat="1" ht="12.75">
      <c r="B95" s="40" t="s">
        <v>2</v>
      </c>
      <c r="C95" s="53"/>
      <c r="D95" s="54">
        <v>2</v>
      </c>
      <c r="E95" s="54">
        <v>2</v>
      </c>
      <c r="F95" s="54">
        <v>3</v>
      </c>
      <c r="G95" s="54">
        <v>0</v>
      </c>
      <c r="H95" s="54">
        <v>1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</row>
    <row r="96" spans="2:49" s="7" customFormat="1" ht="12.75" customHeight="1">
      <c r="B96" s="43" t="s">
        <v>16</v>
      </c>
      <c r="C96" s="53"/>
      <c r="D96" s="54">
        <v>13</v>
      </c>
      <c r="E96" s="54">
        <v>11</v>
      </c>
      <c r="F96" s="54">
        <v>7</v>
      </c>
      <c r="G96" s="54">
        <v>13</v>
      </c>
      <c r="H96" s="54">
        <v>7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7" spans="2:49" s="7" customFormat="1" ht="12.75" customHeight="1">
      <c r="B97" s="43" t="s">
        <v>31</v>
      </c>
      <c r="C97" s="53"/>
      <c r="D97" s="54">
        <v>3</v>
      </c>
      <c r="E97" s="54">
        <v>6</v>
      </c>
      <c r="F97" s="54">
        <v>1</v>
      </c>
      <c r="G97" s="54"/>
      <c r="H97" s="54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</row>
    <row r="98" spans="2:49" s="7" customFormat="1" ht="15" customHeight="1">
      <c r="B98" s="40" t="s">
        <v>30</v>
      </c>
      <c r="C98" s="53"/>
      <c r="D98" s="54">
        <v>9</v>
      </c>
      <c r="E98" s="54">
        <v>11</v>
      </c>
      <c r="F98" s="54">
        <v>8</v>
      </c>
      <c r="G98" s="54">
        <v>13</v>
      </c>
      <c r="H98" s="54">
        <v>9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</row>
    <row r="99" spans="2:49" s="7" customFormat="1" ht="15" customHeight="1">
      <c r="B99" s="40" t="s">
        <v>5</v>
      </c>
      <c r="C99" s="53"/>
      <c r="D99" s="54">
        <v>0</v>
      </c>
      <c r="E99" s="54">
        <v>0</v>
      </c>
      <c r="F99" s="54">
        <v>1</v>
      </c>
      <c r="G99" s="54">
        <v>2</v>
      </c>
      <c r="H99" s="54">
        <v>0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</row>
    <row r="100" spans="2:49" s="7" customFormat="1" ht="13.5" thickBot="1">
      <c r="B100" s="40" t="s">
        <v>4</v>
      </c>
      <c r="C100" s="51"/>
      <c r="D100" s="55">
        <v>1</v>
      </c>
      <c r="E100" s="55">
        <v>1</v>
      </c>
      <c r="F100" s="55">
        <v>0</v>
      </c>
      <c r="G100" s="55">
        <v>1</v>
      </c>
      <c r="H100" s="55">
        <v>1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</row>
    <row r="102" ht="12"/>
    <row r="103" spans="2:63" ht="18.75" customHeight="1">
      <c r="B103" s="75" t="s">
        <v>32</v>
      </c>
      <c r="C103" s="75"/>
      <c r="D103" s="75"/>
      <c r="E103" s="75"/>
      <c r="F103" s="7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51:63" ht="12"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61">
        <v>20.18</v>
      </c>
      <c r="D105" s="44" t="s">
        <v>33</v>
      </c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60">
        <v>44.63</v>
      </c>
      <c r="D106" s="44" t="s">
        <v>34</v>
      </c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9" ht="12"/>
  </sheetData>
  <sheetProtection/>
  <mergeCells count="15">
    <mergeCell ref="B103:F103"/>
    <mergeCell ref="B57:C57"/>
    <mergeCell ref="D57:E57"/>
    <mergeCell ref="B89:F89"/>
    <mergeCell ref="J57:K57"/>
    <mergeCell ref="H57:I57"/>
    <mergeCell ref="F57:G57"/>
    <mergeCell ref="B12:D12"/>
    <mergeCell ref="E12:G12"/>
    <mergeCell ref="I12:J12"/>
    <mergeCell ref="A55:I55"/>
    <mergeCell ref="A2:I2"/>
    <mergeCell ref="A3:I3"/>
    <mergeCell ref="A10:I10"/>
    <mergeCell ref="A11:G11"/>
  </mergeCells>
  <printOptions/>
  <pageMargins left="0.75" right="0.75" top="1" bottom="0.35" header="0.5" footer="0.28"/>
  <pageSetup horizontalDpi="600" verticalDpi="600" orientation="portrait" r:id="rId2"/>
  <rowBreaks count="1" manualBreakCount="1">
    <brk id="5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2011-10-14T22:04:34Z</cp:lastPrinted>
  <dcterms:created xsi:type="dcterms:W3CDTF">1999-06-08T15:24:14Z</dcterms:created>
  <dcterms:modified xsi:type="dcterms:W3CDTF">2020-07-12T18:44:58Z</dcterms:modified>
  <cp:category/>
  <cp:version/>
  <cp:contentType/>
  <cp:contentStatus/>
</cp:coreProperties>
</file>