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Treasurer" sheetId="1" r:id="rId1"/>
  </sheets>
  <definedNames>
    <definedName name="_xlnm.Print_Area" localSheetId="0">'Treasurer'!$A$1:$I$106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<sst xmlns="http://schemas.openxmlformats.org/spreadsheetml/2006/main" count="66" uniqueCount="38">
  <si>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</si>
  <si>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</si>
  <si>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</si>
  <si>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</si>
  <si>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</si>
  <si>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</si>
  <si>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</si>
  <si>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</si>
  <si>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</si>
  <si>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</si>
  <si>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</si>
  <si>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</si>
  <si>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</si>
  <si>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</si>
  <si>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</si>
  <si>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</si>
  <si>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</si>
  <si>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</si>
  <si>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</si>
  <si>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</si>
  <si>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</si>
  <si>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</si>
  <si>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</si>
  <si>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</si>
  <si>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</si>
  <si>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</si>
  <si>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</si>
  <si>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Treasurer, Office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</si>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</sst>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19" xfId="0" applyFont="1" applyBorder="1" applyAlignment="1">
      <alignment/>
    </xf>
    <xf numFmtId="3" fontId="17" fillId="0" borderId="28" xfId="42" applyNumberFormat="1" applyFont="1" applyBorder="1" applyAlignment="1">
      <alignment/>
    </xf>
    <xf numFmtId="167" fontId="17" fillId="0" borderId="29" xfId="59" applyNumberFormat="1" applyFont="1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59" applyNumberFormat="1" applyFont="1" applyBorder="1" applyAlignment="1">
      <alignment/>
    </xf>
    <xf numFmtId="1" fontId="17" fillId="0" borderId="33" xfId="42" applyNumberFormat="1" applyFont="1" applyBorder="1" applyAlignment="1">
      <alignment horizontal="center"/>
    </xf>
    <xf numFmtId="1" fontId="17" fillId="0" borderId="34" xfId="42" applyNumberFormat="1" applyFont="1" applyBorder="1" applyAlignment="1">
      <alignment horizontal="center"/>
    </xf>
    <xf numFmtId="171" fontId="17" fillId="0" borderId="32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67" fontId="17" fillId="0" borderId="36" xfId="59" applyNumberFormat="1" applyFont="1" applyBorder="1" applyAlignment="1">
      <alignment/>
    </xf>
    <xf numFmtId="171" fontId="17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38" xfId="59" applyNumberFormat="1" applyFont="1" applyBorder="1" applyAlignment="1">
      <alignment horizontal="center"/>
    </xf>
    <xf numFmtId="167" fontId="18" fillId="0" borderId="25" xfId="59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9" fontId="4" fillId="0" borderId="34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10" fontId="61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55"/>
          <c:w val="0.9065"/>
          <c:h val="0.7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Treasurer!$B$57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Treasurer!$C$60:$C$68</c:f>
              <c:numCache/>
            </c:numRef>
          </c:val>
        </c:ser>
        <c:ser>
          <c:idx val="3"/>
          <c:order val="1"/>
          <c:tx>
            <c:strRef>
              <c:f>Treasurer!$D$57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Treasurer!$E$60:$E$68</c:f>
              <c:numCache/>
            </c:numRef>
          </c:val>
        </c:ser>
        <c:ser>
          <c:idx val="4"/>
          <c:order val="2"/>
          <c:tx>
            <c:strRef>
              <c:f>Treasurer!$F$57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Treasurer!$G$60:$G$68</c:f>
              <c:numCache/>
            </c:numRef>
          </c:val>
        </c:ser>
        <c:ser>
          <c:idx val="1"/>
          <c:order val="3"/>
          <c:tx>
            <c:strRef>
              <c:f>Treasurer!$H$57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Treasurer!$I$60:$I$68</c:f>
              <c:numCache/>
            </c:numRef>
          </c:val>
        </c:ser>
        <c:ser>
          <c:idx val="5"/>
          <c:order val="4"/>
          <c:tx>
            <c:strRef>
              <c:f>Treasurer!$J$57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Treasurer!$K$60:$K$68</c:f>
              <c:numCache/>
            </c:numRef>
          </c:val>
        </c:ser>
        <c:axId val="58912784"/>
        <c:axId val="60453009"/>
      </c:bar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91278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6"/>
          <c:y val="0.923"/>
          <c:w val="0.395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45"/>
          <c:w val="0.963"/>
          <c:h val="0.83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Treasurer!$A$14:$A$23</c:f>
              <c:numCache/>
            </c:numRef>
          </c:cat>
          <c:val>
            <c:numRef>
              <c:f>Treasurer!$B$14:$B$23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Treasurer!$A$14:$A$23</c:f>
              <c:numCache/>
            </c:numRef>
          </c:cat>
          <c:val>
            <c:numRef>
              <c:f>Treasurer!$C$14:$C$23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Treasurer!$A$14:$A$23</c:f>
              <c:numCache/>
            </c:numRef>
          </c:cat>
          <c:val>
            <c:numRef>
              <c:f>Treasurer!$I$14:$I$23</c:f>
              <c:numCache/>
            </c:numRef>
          </c:val>
          <c:smooth val="0"/>
        </c:ser>
        <c:marker val="1"/>
        <c:axId val="7206170"/>
        <c:axId val="64855531"/>
      </c:lineChart>
      <c:catAx>
        <c:axId val="72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20617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90175"/>
          <c:w val="0.676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5"/>
          <c:w val="0.95925"/>
          <c:h val="0.8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Treasurer!$A$14:$A$23</c:f>
              <c:numCache/>
            </c:numRef>
          </c:cat>
          <c:val>
            <c:numRef>
              <c:f>Treasurer!$E$14:$E$23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Treasurer!$A$14:$A$23</c:f>
              <c:numCache/>
            </c:numRef>
          </c:cat>
          <c:val>
            <c:numRef>
              <c:f>Treasurer!$F$14:$F$23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Treasurer!$A$14:$A$23</c:f>
              <c:numCache/>
            </c:numRef>
          </c:cat>
          <c:val>
            <c:numRef>
              <c:f>Treasurer!$J$14:$J$23</c:f>
              <c:numCache/>
            </c:numRef>
          </c:val>
          <c:smooth val="0"/>
        </c:ser>
        <c:marker val="1"/>
        <c:axId val="46828868"/>
        <c:axId val="18806629"/>
      </c:line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806629"/>
        <c:crosses val="autoZero"/>
        <c:auto val="1"/>
        <c:lblOffset val="100"/>
        <c:tickLblSkip val="1"/>
        <c:noMultiLvlLbl val="0"/>
      </c:catAx>
      <c:valAx>
        <c:axId val="1880662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82886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0.5225</cdr:y>
    </cdr:from>
    <cdr:to>
      <cdr:x>0.99175</cdr:x>
      <cdr:y>0.79675</cdr:y>
    </cdr:to>
    <cdr:sp>
      <cdr:nvSpPr>
        <cdr:cNvPr id="1" name="AutoShape 10"/>
        <cdr:cNvSpPr>
          <a:spLocks/>
        </cdr:cNvSpPr>
      </cdr:nvSpPr>
      <cdr:spPr>
        <a:xfrm>
          <a:off x="7143750" y="1266825"/>
          <a:ext cx="323850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0.28875</cdr:y>
    </cdr:from>
    <cdr:to>
      <cdr:x>1</cdr:x>
      <cdr:y>0.4745</cdr:y>
    </cdr:to>
    <cdr:sp>
      <cdr:nvSpPr>
        <cdr:cNvPr id="1" name="AutoShape 14"/>
        <cdr:cNvSpPr>
          <a:spLocks/>
        </cdr:cNvSpPr>
      </cdr:nvSpPr>
      <cdr:spPr>
        <a:xfrm>
          <a:off x="5648325" y="609600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0.95425</cdr:x>
      <cdr:y>0.299</cdr:y>
    </cdr:from>
    <cdr:to>
      <cdr:x>1</cdr:x>
      <cdr:y>0.47875</cdr:y>
    </cdr:to>
    <cdr:sp>
      <cdr:nvSpPr>
        <cdr:cNvPr id="1" name="AutoShape 1031"/>
        <cdr:cNvSpPr>
          <a:spLocks/>
        </cdr:cNvSpPr>
      </cdr:nvSpPr>
      <cdr:spPr>
        <a:xfrm>
          <a:off x="5648325" y="676275"/>
          <a:ext cx="276225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523875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58625"/>
        <a:ext cx="75342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19050</xdr:rowOff>
    </xdr:from>
    <xdr:to>
      <xdr:col>6</xdr:col>
      <xdr:colOff>571500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4600575"/>
        <a:ext cx="59245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571500</xdr:colOff>
      <xdr:row>53</xdr:row>
      <xdr:rowOff>114300</xdr:rowOff>
    </xdr:to>
    <xdr:graphicFrame>
      <xdr:nvGraphicFramePr>
        <xdr:cNvPr id="3" name="Chart 15"/>
        <xdr:cNvGraphicFramePr/>
      </xdr:nvGraphicFramePr>
      <xdr:xfrm>
        <a:off x="28575" y="68294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400050</xdr:colOff>
      <xdr:row>23</xdr:row>
      <xdr:rowOff>133350</xdr:rowOff>
    </xdr:from>
    <xdr:to>
      <xdr:col>9</xdr:col>
      <xdr:colOff>304800</xdr:colOff>
      <xdr:row>27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648450" y="4562475"/>
          <a:ext cx="1533525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790575</xdr:colOff>
      <xdr:row>37</xdr:row>
      <xdr:rowOff>123825</xdr:rowOff>
    </xdr:from>
    <xdr:to>
      <xdr:col>8</xdr:col>
      <xdr:colOff>781050</xdr:colOff>
      <xdr:row>42</xdr:row>
      <xdr:rowOff>9525</xdr:rowOff>
    </xdr:to>
    <xdr:sp>
      <xdr:nvSpPr>
        <xdr:cNvPr id="6" name="AutoShape 41"/>
        <xdr:cNvSpPr>
          <a:spLocks/>
        </xdr:cNvSpPr>
      </xdr:nvSpPr>
      <xdr:spPr>
        <a:xfrm>
          <a:off x="6172200" y="6686550"/>
          <a:ext cx="161925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57150</xdr:colOff>
      <xdr:row>84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57150" y="141446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63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4152900" y="1463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49">
      <selection activeCell="B57" sqref="B57:C6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00390625" style="4" customWidth="1"/>
    <col min="9" max="9" width="11.375" style="4" customWidth="1"/>
    <col min="10" max="10" width="11.375" style="5" customWidth="1"/>
    <col min="11" max="11" width="14.375" style="5" customWidth="1"/>
    <col min="12" max="12" width="10.125" style="5" customWidth="1"/>
    <col min="13" max="13" width="8.125" style="5" customWidth="1"/>
    <col min="14" max="51" width="5.125" style="5" customWidth="1"/>
    <col min="52" max="54" width="11.375" style="5" customWidth="1"/>
    <col min="55" max="16384" width="11.375" style="4" customWidth="1"/>
  </cols>
  <sheetData>
    <row r="1" ht="15" customHeight="1"/>
    <row r="2" spans="1:10" ht="22.5">
      <c r="A2" s="80" t="s">
        <v>27</v>
      </c>
      <c r="B2" s="80"/>
      <c r="C2" s="80"/>
      <c r="D2" s="80"/>
      <c r="E2" s="80"/>
      <c r="F2" s="80"/>
      <c r="G2" s="80"/>
      <c r="H2" s="81"/>
      <c r="I2" s="81"/>
      <c r="J2" s="6"/>
    </row>
    <row r="3" spans="1:10" ht="15.75" customHeight="1">
      <c r="A3" s="82" t="s">
        <v>37</v>
      </c>
      <c r="B3" s="82"/>
      <c r="C3" s="82"/>
      <c r="D3" s="82"/>
      <c r="E3" s="82"/>
      <c r="F3" s="82"/>
      <c r="G3" s="82"/>
      <c r="H3" s="81"/>
      <c r="I3" s="81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6">
        <v>2019</v>
      </c>
      <c r="K6" s="65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.75" thickBot="1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67">
        <v>0.9643</v>
      </c>
      <c r="K7" s="68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35</v>
      </c>
    </row>
    <row r="9" ht="15" customHeight="1"/>
    <row r="10" spans="1:9" ht="18.75">
      <c r="A10" s="83" t="s">
        <v>26</v>
      </c>
      <c r="B10" s="83"/>
      <c r="C10" s="83"/>
      <c r="D10" s="83"/>
      <c r="E10" s="83"/>
      <c r="F10" s="83"/>
      <c r="G10" s="83"/>
      <c r="H10" s="84"/>
      <c r="I10" s="84"/>
    </row>
    <row r="11" spans="1:8" ht="12" customHeight="1" thickBot="1">
      <c r="A11" s="91"/>
      <c r="B11" s="91"/>
      <c r="C11" s="91"/>
      <c r="D11" s="91"/>
      <c r="E11" s="91"/>
      <c r="F11" s="91"/>
      <c r="G11" s="91"/>
      <c r="H11" s="12"/>
    </row>
    <row r="12" spans="2:53" s="1" customFormat="1" ht="15.75" thickBot="1">
      <c r="B12" s="86" t="s">
        <v>10</v>
      </c>
      <c r="C12" s="87"/>
      <c r="D12" s="88"/>
      <c r="E12" s="86" t="s">
        <v>13</v>
      </c>
      <c r="F12" s="89"/>
      <c r="G12" s="90"/>
      <c r="H12" s="13" t="s">
        <v>21</v>
      </c>
      <c r="I12" s="93" t="s">
        <v>24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2010</v>
      </c>
      <c r="B14" s="22">
        <v>0.6</v>
      </c>
      <c r="C14" s="23">
        <v>0.696</v>
      </c>
      <c r="D14" s="24">
        <v>0.13</v>
      </c>
      <c r="E14" s="25">
        <v>0.6</v>
      </c>
      <c r="F14" s="23">
        <v>0.632</v>
      </c>
      <c r="G14" s="24">
        <v>-0.034</v>
      </c>
      <c r="H14" s="26" t="s">
        <v>25</v>
      </c>
      <c r="I14" s="59">
        <v>0.67</v>
      </c>
      <c r="J14" s="59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2011</v>
      </c>
      <c r="B15" s="22">
        <v>0.6</v>
      </c>
      <c r="C15" s="23">
        <v>0.658</v>
      </c>
      <c r="D15" s="24">
        <f aca="true" t="shared" si="0" ref="D15:D22">(C15-C14)/C14</f>
        <v>-0.05459770114942518</v>
      </c>
      <c r="E15" s="25">
        <v>0.6</v>
      </c>
      <c r="F15" s="23">
        <v>0.59</v>
      </c>
      <c r="G15" s="24">
        <f aca="true" t="shared" si="1" ref="G15:G22">(F15-F14)/F14</f>
        <v>-0.06645569620253171</v>
      </c>
      <c r="H15" s="26" t="s">
        <v>28</v>
      </c>
      <c r="I15" s="59">
        <v>0.695</v>
      </c>
      <c r="J15" s="59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2012</v>
      </c>
      <c r="B16" s="22">
        <v>0.6</v>
      </c>
      <c r="C16" s="23">
        <v>0.59</v>
      </c>
      <c r="D16" s="24">
        <f t="shared" si="0"/>
        <v>-0.10334346504559279</v>
      </c>
      <c r="E16" s="25">
        <v>0.6</v>
      </c>
      <c r="F16" s="23">
        <v>0.54</v>
      </c>
      <c r="G16" s="24">
        <f t="shared" si="1"/>
        <v>-0.08474576271186429</v>
      </c>
      <c r="H16" s="26" t="s">
        <v>28</v>
      </c>
      <c r="I16" s="59">
        <v>0.6939</v>
      </c>
      <c r="J16" s="59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1">
        <v>2013</v>
      </c>
      <c r="B17" s="22">
        <v>0.6</v>
      </c>
      <c r="C17" s="23">
        <v>0.558</v>
      </c>
      <c r="D17" s="24">
        <f t="shared" si="0"/>
        <v>-0.05423728813559308</v>
      </c>
      <c r="E17" s="25">
        <v>0.6</v>
      </c>
      <c r="F17" s="23">
        <v>0.512</v>
      </c>
      <c r="G17" s="24">
        <f t="shared" si="1"/>
        <v>-0.05185185185185189</v>
      </c>
      <c r="H17" s="26" t="s">
        <v>28</v>
      </c>
      <c r="I17" s="59">
        <v>0.7081</v>
      </c>
      <c r="J17" s="59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1">
        <v>2015</v>
      </c>
      <c r="B18" s="22">
        <v>0.6</v>
      </c>
      <c r="C18" s="23">
        <v>0.681</v>
      </c>
      <c r="D18" s="24">
        <f t="shared" si="0"/>
        <v>0.2204301075268817</v>
      </c>
      <c r="E18" s="25">
        <v>0.6</v>
      </c>
      <c r="F18" s="23">
        <v>0.698</v>
      </c>
      <c r="G18" s="24">
        <f t="shared" si="1"/>
        <v>0.3632812499999999</v>
      </c>
      <c r="H18" s="26" t="s">
        <v>25</v>
      </c>
      <c r="I18" s="59">
        <v>0.7083</v>
      </c>
      <c r="J18" s="59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9" customFormat="1" ht="15">
      <c r="A19" s="21">
        <v>2016</v>
      </c>
      <c r="B19" s="22">
        <v>0.6</v>
      </c>
      <c r="C19" s="23">
        <v>0.65</v>
      </c>
      <c r="D19" s="24">
        <f t="shared" si="0"/>
        <v>-0.045521292217327494</v>
      </c>
      <c r="E19" s="25">
        <v>0.6</v>
      </c>
      <c r="F19" s="23">
        <v>0.678</v>
      </c>
      <c r="G19" s="24">
        <f t="shared" si="1"/>
        <v>-0.028653295128939698</v>
      </c>
      <c r="H19" s="26" t="s">
        <v>25</v>
      </c>
      <c r="I19" s="59">
        <v>0.7158</v>
      </c>
      <c r="J19" s="59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3" s="1" customFormat="1" ht="15">
      <c r="A20" s="26">
        <v>2017</v>
      </c>
      <c r="B20" s="22">
        <v>0.6</v>
      </c>
      <c r="C20" s="23">
        <v>0.66</v>
      </c>
      <c r="D20" s="24">
        <f t="shared" si="0"/>
        <v>0.015384615384615398</v>
      </c>
      <c r="E20" s="25">
        <v>0.6</v>
      </c>
      <c r="F20" s="23">
        <v>0.736</v>
      </c>
      <c r="G20" s="24">
        <f t="shared" si="1"/>
        <v>0.08554572271386421</v>
      </c>
      <c r="H20" s="26" t="s">
        <v>25</v>
      </c>
      <c r="I20" s="59">
        <v>0.7517</v>
      </c>
      <c r="J20" s="59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4" ht="15.75" thickBot="1">
      <c r="A21" s="26">
        <v>2018</v>
      </c>
      <c r="B21" s="22">
        <v>0.6</v>
      </c>
      <c r="C21" s="23">
        <v>0.5738</v>
      </c>
      <c r="D21" s="60">
        <f t="shared" si="0"/>
        <v>-0.13060606060606067</v>
      </c>
      <c r="E21" s="25">
        <v>0.6</v>
      </c>
      <c r="F21" s="23">
        <v>0.5345</v>
      </c>
      <c r="G21" s="60">
        <f t="shared" si="1"/>
        <v>-0.2737771739130435</v>
      </c>
      <c r="H21" s="26" t="s">
        <v>28</v>
      </c>
      <c r="I21" s="59">
        <v>0.7593</v>
      </c>
      <c r="J21" s="59">
        <v>0.7154</v>
      </c>
      <c r="T21" s="32"/>
      <c r="X21" s="32"/>
    </row>
    <row r="22" spans="1:24" ht="15.75" thickBot="1">
      <c r="A22" s="71">
        <v>2019</v>
      </c>
      <c r="B22" s="72">
        <v>0.6</v>
      </c>
      <c r="C22" s="73">
        <v>0.5384</v>
      </c>
      <c r="D22" s="74">
        <f t="shared" si="0"/>
        <v>-0.06169397002439873</v>
      </c>
      <c r="E22" s="75">
        <v>0.6</v>
      </c>
      <c r="F22" s="73">
        <v>0.522</v>
      </c>
      <c r="G22" s="74">
        <f t="shared" si="1"/>
        <v>-0.023386342376052305</v>
      </c>
      <c r="H22" s="76" t="s">
        <v>28</v>
      </c>
      <c r="I22" s="59">
        <v>0.7365</v>
      </c>
      <c r="J22" s="59">
        <v>0.6923</v>
      </c>
      <c r="T22" s="32"/>
      <c r="X22" s="32"/>
    </row>
    <row r="23" spans="1:25" ht="15" thickBot="1">
      <c r="A23" s="69">
        <v>2020</v>
      </c>
      <c r="B23" s="64">
        <v>0.6</v>
      </c>
      <c r="C23" s="61">
        <v>0.5847</v>
      </c>
      <c r="D23" s="62">
        <f>(C23-C22)/C22</f>
        <v>0.0859955423476969</v>
      </c>
      <c r="E23" s="63">
        <v>0.6</v>
      </c>
      <c r="F23" s="61">
        <v>0.5919</v>
      </c>
      <c r="G23" s="62">
        <f>(F23-F22)/F22</f>
        <v>0.13390804597701142</v>
      </c>
      <c r="H23" s="77" t="s">
        <v>28</v>
      </c>
      <c r="I23" s="70">
        <v>0.737</v>
      </c>
      <c r="J23" s="70">
        <v>0.708</v>
      </c>
      <c r="T23" s="30"/>
      <c r="U23" s="31"/>
      <c r="X23" s="30"/>
      <c r="Y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2:13" ht="12">
      <c r="L30" s="31"/>
      <c r="M30" s="31"/>
    </row>
    <row r="32" ht="12">
      <c r="W32" s="32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54" ht="12" customHeight="1"/>
    <row r="55" spans="1:9" ht="18.75" customHeight="1">
      <c r="A55" s="85" t="s">
        <v>23</v>
      </c>
      <c r="B55" s="85"/>
      <c r="C55" s="85"/>
      <c r="D55" s="85"/>
      <c r="E55" s="85"/>
      <c r="F55" s="85"/>
      <c r="G55" s="85"/>
      <c r="H55" s="84"/>
      <c r="I55" s="84"/>
    </row>
    <row r="56" ht="12.75" thickBot="1"/>
    <row r="57" spans="2:50" s="7" customFormat="1" ht="13.5" customHeight="1" thickBot="1">
      <c r="B57" s="78">
        <v>2016</v>
      </c>
      <c r="C57" s="79"/>
      <c r="D57" s="78">
        <v>2017</v>
      </c>
      <c r="E57" s="79"/>
      <c r="F57" s="78">
        <v>2018</v>
      </c>
      <c r="G57" s="79"/>
      <c r="H57" s="78">
        <v>2019</v>
      </c>
      <c r="I57" s="79"/>
      <c r="J57" s="78">
        <v>2020</v>
      </c>
      <c r="K57" s="79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s="7" customFormat="1" ht="13.5" thickBot="1">
      <c r="A58" s="55" t="s">
        <v>7</v>
      </c>
      <c r="B58" s="34" t="s">
        <v>8</v>
      </c>
      <c r="C58" s="17" t="s">
        <v>9</v>
      </c>
      <c r="D58" s="34" t="s">
        <v>8</v>
      </c>
      <c r="E58" s="17" t="s">
        <v>9</v>
      </c>
      <c r="F58" s="34" t="s">
        <v>8</v>
      </c>
      <c r="G58" s="17" t="s">
        <v>9</v>
      </c>
      <c r="H58" s="34" t="s">
        <v>8</v>
      </c>
      <c r="I58" s="17" t="s">
        <v>9</v>
      </c>
      <c r="J58" s="34" t="s">
        <v>8</v>
      </c>
      <c r="K58" s="17" t="s">
        <v>9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s="7" customFormat="1" ht="12.75">
      <c r="A59" s="38" t="s">
        <v>0</v>
      </c>
      <c r="B59" s="35">
        <v>81.2</v>
      </c>
      <c r="C59" s="36">
        <f>B59/B69</f>
        <v>0.6497039526324212</v>
      </c>
      <c r="D59" s="35">
        <v>85.4</v>
      </c>
      <c r="E59" s="36">
        <f>D59/D69</f>
        <v>0.6372183256230414</v>
      </c>
      <c r="F59" s="35">
        <v>89.52</v>
      </c>
      <c r="G59" s="36">
        <f>F59/F69</f>
        <v>0.5738461538461538</v>
      </c>
      <c r="H59" s="35">
        <v>72.68</v>
      </c>
      <c r="I59" s="36">
        <f>H59/H69</f>
        <v>0.5383703703703704</v>
      </c>
      <c r="J59" s="35">
        <v>80.1</v>
      </c>
      <c r="K59" s="36">
        <f>J59/J69</f>
        <v>0.5846715328467152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s="7" customFormat="1" ht="12.75">
      <c r="A60" s="38" t="s">
        <v>20</v>
      </c>
      <c r="B60" s="39">
        <v>3.78</v>
      </c>
      <c r="C60" s="40">
        <f>B60/B69</f>
        <v>0.03024483917426788</v>
      </c>
      <c r="D60" s="39">
        <v>4.62</v>
      </c>
      <c r="E60" s="40">
        <f>D60/D69</f>
        <v>0.03447246679600059</v>
      </c>
      <c r="F60" s="39">
        <v>3.48</v>
      </c>
      <c r="G60" s="40">
        <f>F60/F69</f>
        <v>0.022307692307692306</v>
      </c>
      <c r="H60" s="39">
        <v>2.32</v>
      </c>
      <c r="I60" s="40">
        <f>H60/H69</f>
        <v>0.017185185185185185</v>
      </c>
      <c r="J60" s="39">
        <v>2.9</v>
      </c>
      <c r="K60" s="40">
        <f>J60/J69</f>
        <v>0.021167883211678833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s="7" customFormat="1" ht="12.75">
      <c r="A61" s="38" t="s">
        <v>3</v>
      </c>
      <c r="B61" s="39">
        <v>0</v>
      </c>
      <c r="C61" s="40">
        <f>B61/B69</f>
        <v>0</v>
      </c>
      <c r="D61" s="39">
        <v>3</v>
      </c>
      <c r="E61" s="40">
        <f>D61/D69</f>
        <v>0.022384718698701685</v>
      </c>
      <c r="F61" s="39">
        <v>4</v>
      </c>
      <c r="G61" s="40">
        <f>F61/F69</f>
        <v>0.02564102564102564</v>
      </c>
      <c r="H61" s="39">
        <v>4</v>
      </c>
      <c r="I61" s="40">
        <f>H61/H69</f>
        <v>0.02962962962962963</v>
      </c>
      <c r="J61" s="39">
        <v>4</v>
      </c>
      <c r="K61" s="40">
        <f>J61/J69</f>
        <v>0.029197080291970802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s="7" customFormat="1" ht="12.75">
      <c r="A62" s="38" t="s">
        <v>1</v>
      </c>
      <c r="B62" s="39">
        <v>12</v>
      </c>
      <c r="C62" s="40">
        <f>B62/B69</f>
        <v>0.09601536245799328</v>
      </c>
      <c r="D62" s="39">
        <v>12</v>
      </c>
      <c r="E62" s="40">
        <f>D62/D69</f>
        <v>0.08953887479480674</v>
      </c>
      <c r="F62" s="39">
        <v>24</v>
      </c>
      <c r="G62" s="40">
        <f>F62/F69</f>
        <v>0.15384615384615385</v>
      </c>
      <c r="H62" s="39">
        <v>15</v>
      </c>
      <c r="I62" s="40">
        <f>H62/H69</f>
        <v>0.1111111111111111</v>
      </c>
      <c r="J62" s="39">
        <v>14</v>
      </c>
      <c r="K62" s="40">
        <f>J62/J69</f>
        <v>0.10218978102189781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s="7" customFormat="1" ht="12.75">
      <c r="A63" s="38" t="s">
        <v>2</v>
      </c>
      <c r="B63" s="39">
        <v>24</v>
      </c>
      <c r="C63" s="40">
        <f>B63/B69</f>
        <v>0.19203072491598655</v>
      </c>
      <c r="D63" s="39">
        <v>26</v>
      </c>
      <c r="E63" s="40">
        <f>D63/D69</f>
        <v>0.19400089538874793</v>
      </c>
      <c r="F63" s="39">
        <v>24</v>
      </c>
      <c r="G63" s="40">
        <f>F63/F69</f>
        <v>0.15384615384615385</v>
      </c>
      <c r="H63" s="39">
        <v>34</v>
      </c>
      <c r="I63" s="40">
        <f>H63/H69</f>
        <v>0.2518518518518518</v>
      </c>
      <c r="J63" s="39">
        <v>33</v>
      </c>
      <c r="K63" s="40">
        <f>J63/J69</f>
        <v>0.24087591240875914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s="7" customFormat="1" ht="12" customHeight="1">
      <c r="A64" s="41" t="s">
        <v>16</v>
      </c>
      <c r="B64" s="39">
        <v>0</v>
      </c>
      <c r="C64" s="40">
        <f>B64/B69</f>
        <v>0</v>
      </c>
      <c r="D64" s="39">
        <v>0</v>
      </c>
      <c r="E64" s="40">
        <f>D64/D69</f>
        <v>0</v>
      </c>
      <c r="F64" s="39"/>
      <c r="G64" s="40">
        <f>F64/F69</f>
        <v>0</v>
      </c>
      <c r="H64" s="39">
        <v>1</v>
      </c>
      <c r="I64" s="40">
        <f>H64/H69</f>
        <v>0.007407407407407408</v>
      </c>
      <c r="J64" s="39">
        <v>0</v>
      </c>
      <c r="K64" s="40">
        <f>J64/J69</f>
        <v>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s="7" customFormat="1" ht="12.75">
      <c r="A65" s="38" t="s">
        <v>30</v>
      </c>
      <c r="B65" s="39">
        <v>0</v>
      </c>
      <c r="C65" s="40">
        <f>B65/B69</f>
        <v>0</v>
      </c>
      <c r="D65" s="39">
        <v>0</v>
      </c>
      <c r="E65" s="40">
        <f>D65/D69</f>
        <v>0</v>
      </c>
      <c r="F65" s="39">
        <v>0</v>
      </c>
      <c r="G65" s="40">
        <f>F65/F69</f>
        <v>0</v>
      </c>
      <c r="H65" s="39">
        <v>0</v>
      </c>
      <c r="I65" s="40">
        <f>H65/H69</f>
        <v>0</v>
      </c>
      <c r="J65" s="39">
        <v>0</v>
      </c>
      <c r="K65" s="40">
        <f>J65/J69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s="7" customFormat="1" ht="12.75">
      <c r="A66" s="38" t="s">
        <v>29</v>
      </c>
      <c r="B66" s="39">
        <v>4</v>
      </c>
      <c r="C66" s="40">
        <f>B66/B69</f>
        <v>0.032005120819331094</v>
      </c>
      <c r="D66" s="39">
        <v>3</v>
      </c>
      <c r="E66" s="40">
        <f>D66/D69</f>
        <v>0.022384718698701685</v>
      </c>
      <c r="F66" s="39">
        <v>11</v>
      </c>
      <c r="G66" s="40">
        <f>F66/F69</f>
        <v>0.07051282051282051</v>
      </c>
      <c r="H66" s="39">
        <v>6</v>
      </c>
      <c r="I66" s="40">
        <f>H66/H69</f>
        <v>0.044444444444444446</v>
      </c>
      <c r="J66" s="39">
        <v>3</v>
      </c>
      <c r="K66" s="40">
        <f>J66/J69</f>
        <v>0.021897810218978103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s="7" customFormat="1" ht="12.75">
      <c r="A67" s="38" t="s">
        <v>5</v>
      </c>
      <c r="B67" s="39">
        <v>0</v>
      </c>
      <c r="C67" s="40">
        <f>B67/B69</f>
        <v>0</v>
      </c>
      <c r="D67" s="39">
        <v>0</v>
      </c>
      <c r="E67" s="40">
        <f>D67/D69</f>
        <v>0</v>
      </c>
      <c r="F67" s="39">
        <v>0</v>
      </c>
      <c r="G67" s="40">
        <f>F67/F69</f>
        <v>0</v>
      </c>
      <c r="H67" s="39">
        <v>0</v>
      </c>
      <c r="I67" s="40">
        <f>H67/H69</f>
        <v>0</v>
      </c>
      <c r="J67" s="39">
        <v>0</v>
      </c>
      <c r="K67" s="40">
        <f>J67/J69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s="7" customFormat="1" ht="12.75">
      <c r="A68" s="38" t="s">
        <v>4</v>
      </c>
      <c r="B68" s="39">
        <v>0</v>
      </c>
      <c r="C68" s="40">
        <f>B68/B69</f>
        <v>0</v>
      </c>
      <c r="D68" s="39">
        <v>0</v>
      </c>
      <c r="E68" s="40">
        <f>D68/D69</f>
        <v>0</v>
      </c>
      <c r="F68" s="39">
        <v>0</v>
      </c>
      <c r="G68" s="40">
        <f>F68/F69</f>
        <v>0</v>
      </c>
      <c r="H68" s="39">
        <v>0</v>
      </c>
      <c r="I68" s="40">
        <f>H68/H69</f>
        <v>0</v>
      </c>
      <c r="J68" s="39">
        <v>0</v>
      </c>
      <c r="K68" s="40">
        <f>J68/J69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s="7" customFormat="1" ht="13.5" thickBot="1">
      <c r="A69" s="38" t="s">
        <v>6</v>
      </c>
      <c r="B69" s="56">
        <f aca="true" t="shared" si="2" ref="B69:I69">SUM(B59:B68)</f>
        <v>124.98</v>
      </c>
      <c r="C69" s="57">
        <f t="shared" si="2"/>
        <v>1</v>
      </c>
      <c r="D69" s="56">
        <f t="shared" si="2"/>
        <v>134.02</v>
      </c>
      <c r="E69" s="57">
        <f t="shared" si="2"/>
        <v>1</v>
      </c>
      <c r="F69" s="56">
        <f t="shared" si="2"/>
        <v>156</v>
      </c>
      <c r="G69" s="57">
        <f t="shared" si="2"/>
        <v>0.9999999999999999</v>
      </c>
      <c r="H69" s="56">
        <f t="shared" si="2"/>
        <v>135</v>
      </c>
      <c r="I69" s="57">
        <f t="shared" si="2"/>
        <v>1</v>
      </c>
      <c r="J69" s="56">
        <f>SUM(J59:J68)</f>
        <v>137</v>
      </c>
      <c r="K69" s="57">
        <f>SUM(K59:K68)</f>
        <v>0.9999999999999999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4" s="7" customFormat="1" ht="12.75">
      <c r="A70" s="42"/>
      <c r="B70" s="43"/>
      <c r="C70" s="44"/>
      <c r="D70" s="45"/>
      <c r="E70" s="37"/>
      <c r="F70" s="45"/>
      <c r="G70" s="37"/>
      <c r="H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7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7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7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7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5" spans="1:54" s="7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</row>
    <row r="85" ht="12"/>
    <row r="86" ht="12"/>
    <row r="89" spans="1:54" ht="40.5" customHeight="1">
      <c r="A89" s="46"/>
      <c r="B89" s="92" t="s">
        <v>31</v>
      </c>
      <c r="C89" s="92"/>
      <c r="D89" s="92"/>
      <c r="E89" s="92"/>
      <c r="F89" s="92"/>
      <c r="G89" s="46"/>
      <c r="H89" s="47"/>
      <c r="I89" s="4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2:54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3:54" ht="13.5" thickBot="1">
      <c r="C91" s="7"/>
      <c r="D91" s="48">
        <v>2015</v>
      </c>
      <c r="E91" s="48">
        <v>2016</v>
      </c>
      <c r="F91" s="48">
        <v>2017</v>
      </c>
      <c r="G91" s="48">
        <v>2018</v>
      </c>
      <c r="H91" s="48">
        <v>2019</v>
      </c>
      <c r="I91" s="48">
        <v>2020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3" s="7" customFormat="1" ht="12.75">
      <c r="B92" s="38" t="s">
        <v>20</v>
      </c>
      <c r="C92" s="49"/>
      <c r="D92" s="50">
        <v>5</v>
      </c>
      <c r="E92" s="50">
        <v>3</v>
      </c>
      <c r="F92" s="50">
        <v>2</v>
      </c>
      <c r="G92" s="50">
        <v>5</v>
      </c>
      <c r="H92" s="50">
        <v>4</v>
      </c>
      <c r="I92" s="50">
        <v>3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</row>
    <row r="93" spans="2:53" s="7" customFormat="1" ht="12.75">
      <c r="B93" s="38" t="s">
        <v>3</v>
      </c>
      <c r="C93" s="51"/>
      <c r="D93" s="52">
        <v>2</v>
      </c>
      <c r="E93" s="52">
        <v>1</v>
      </c>
      <c r="F93" s="52">
        <v>0</v>
      </c>
      <c r="G93" s="52">
        <v>0</v>
      </c>
      <c r="H93" s="52">
        <v>1</v>
      </c>
      <c r="I93" s="52">
        <v>1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</row>
    <row r="94" spans="2:53" s="7" customFormat="1" ht="12.75">
      <c r="B94" s="38" t="s">
        <v>1</v>
      </c>
      <c r="C94" s="51"/>
      <c r="D94" s="52">
        <v>11</v>
      </c>
      <c r="E94" s="52">
        <v>8</v>
      </c>
      <c r="F94" s="52">
        <v>7</v>
      </c>
      <c r="G94" s="52">
        <v>11</v>
      </c>
      <c r="H94" s="52">
        <v>6</v>
      </c>
      <c r="I94" s="52">
        <v>8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</row>
    <row r="95" spans="2:53" s="7" customFormat="1" ht="12.75">
      <c r="B95" s="38" t="s">
        <v>2</v>
      </c>
      <c r="C95" s="51"/>
      <c r="D95" s="52">
        <v>5</v>
      </c>
      <c r="E95" s="52">
        <v>3</v>
      </c>
      <c r="F95" s="52">
        <v>3</v>
      </c>
      <c r="G95" s="52">
        <v>1</v>
      </c>
      <c r="H95" s="52">
        <v>6</v>
      </c>
      <c r="I95" s="52">
        <v>2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</row>
    <row r="96" spans="2:53" s="7" customFormat="1" ht="12.75" customHeight="1">
      <c r="B96" s="41" t="s">
        <v>16</v>
      </c>
      <c r="C96" s="51"/>
      <c r="D96" s="52">
        <v>10</v>
      </c>
      <c r="E96" s="52">
        <v>7</v>
      </c>
      <c r="F96" s="52">
        <v>11</v>
      </c>
      <c r="G96" s="52">
        <v>10</v>
      </c>
      <c r="H96" s="52">
        <v>6</v>
      </c>
      <c r="I96" s="52">
        <v>12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</row>
    <row r="97" spans="2:53" s="7" customFormat="1" ht="12.75" customHeight="1">
      <c r="B97" s="41" t="s">
        <v>30</v>
      </c>
      <c r="C97" s="51"/>
      <c r="D97" s="52">
        <v>7</v>
      </c>
      <c r="E97" s="52">
        <v>2</v>
      </c>
      <c r="F97" s="52">
        <v>3</v>
      </c>
      <c r="G97" s="52"/>
      <c r="H97" s="52"/>
      <c r="I97" s="5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</row>
    <row r="98" spans="2:53" s="7" customFormat="1" ht="15" customHeight="1">
      <c r="B98" s="38" t="s">
        <v>29</v>
      </c>
      <c r="C98" s="51"/>
      <c r="D98" s="52">
        <v>11</v>
      </c>
      <c r="E98" s="52">
        <v>12</v>
      </c>
      <c r="F98" s="52">
        <v>20</v>
      </c>
      <c r="G98" s="52">
        <v>21</v>
      </c>
      <c r="H98" s="52">
        <v>18</v>
      </c>
      <c r="I98" s="52">
        <v>21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</row>
    <row r="99" spans="2:53" s="7" customFormat="1" ht="15" customHeight="1">
      <c r="B99" s="38" t="s">
        <v>5</v>
      </c>
      <c r="C99" s="51"/>
      <c r="D99" s="52">
        <v>1</v>
      </c>
      <c r="E99" s="52">
        <v>1</v>
      </c>
      <c r="F99" s="52">
        <v>3</v>
      </c>
      <c r="G99" s="52">
        <v>0</v>
      </c>
      <c r="H99" s="52">
        <v>1</v>
      </c>
      <c r="I99" s="52">
        <v>2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</row>
    <row r="100" spans="2:53" s="7" customFormat="1" ht="13.5" thickBot="1">
      <c r="B100" s="38" t="s">
        <v>4</v>
      </c>
      <c r="C100" s="49"/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</row>
    <row r="103" spans="2:63" ht="18.75" customHeight="1">
      <c r="B103" s="92" t="s">
        <v>32</v>
      </c>
      <c r="C103" s="92"/>
      <c r="D103" s="92"/>
      <c r="E103" s="92"/>
      <c r="F103" s="92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5:63" ht="12"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4">
        <v>17.27</v>
      </c>
      <c r="D105" s="42" t="s">
        <v>33</v>
      </c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8">
        <v>40.69</v>
      </c>
      <c r="D106" s="42" t="s">
        <v>34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11" ht="12"/>
  </sheetData>
  <sheetProtection/>
  <mergeCells count="15">
    <mergeCell ref="B89:F89"/>
    <mergeCell ref="I12:J12"/>
    <mergeCell ref="B57:C57"/>
    <mergeCell ref="B103:F103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2011-10-14T22:02:11Z</cp:lastPrinted>
  <dcterms:created xsi:type="dcterms:W3CDTF">1999-06-08T15:24:14Z</dcterms:created>
  <dcterms:modified xsi:type="dcterms:W3CDTF">2020-07-13T18:06:33Z</dcterms:modified>
  <cp:category/>
  <cp:version/>
  <cp:contentType/>
  <cp:contentStatus/>
</cp:coreProperties>
</file>