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Senate" sheetId="1" r:id="rId1"/>
  </sheets>
  <definedNames>
    <definedName name="_xlnm.Print_Area" localSheetId="0">'Senate'!$A$1:$I$108</definedName>
  </definedNames>
  <calcPr fullCalcOnLoad="1"/>
</workbook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<sst xmlns="http://schemas.openxmlformats.org/spreadsheetml/2006/main" count="64" uniqueCount="36">
  <si>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</si>
  <si>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</si>
  <si>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</si>
  <si>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</si>
  <si>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</si>
  <si>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</si>
  <si>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</si>
  <si>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</si>
  <si>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</si>
  <si>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</si>
  <si>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</si>
  <si>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</si>
  <si>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</si>
  <si>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</si>
  <si>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</si>
  <si>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</si>
  <si>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</si>
  <si>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</si>
  <si>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</si>
  <si>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</si>
  <si>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</si>
  <si>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</si>
  <si>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</si>
  <si>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</si>
  <si>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</si>
  <si>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</si>
  <si>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</si>
  <si>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Senate - Capitol Complex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</si>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</sst>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imes"/>
      <family val="0"/>
    </font>
    <font>
      <sz val="8"/>
      <color indexed="8"/>
      <name val="Times"/>
      <family val="0"/>
    </font>
    <font>
      <sz val="9.75"/>
      <color indexed="8"/>
      <name val="Times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6.9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imes"/>
      <family val="0"/>
    </font>
    <font>
      <b/>
      <sz val="12.25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75" fontId="17" fillId="0" borderId="25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75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5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42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32" xfId="42" applyNumberFormat="1" applyFont="1" applyBorder="1" applyAlignment="1">
      <alignment horizontal="center"/>
    </xf>
    <xf numFmtId="179" fontId="17" fillId="0" borderId="30" xfId="0" applyNumberFormat="1" applyFont="1" applyBorder="1" applyAlignment="1">
      <alignment horizontal="center"/>
    </xf>
    <xf numFmtId="179" fontId="17" fillId="0" borderId="28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175" fontId="17" fillId="0" borderId="34" xfId="59" applyNumberFormat="1" applyFont="1" applyBorder="1" applyAlignment="1">
      <alignment/>
    </xf>
    <xf numFmtId="175" fontId="4" fillId="0" borderId="0" xfId="59" applyNumberFormat="1" applyFont="1" applyAlignment="1">
      <alignment horizontal="center"/>
    </xf>
    <xf numFmtId="175" fontId="18" fillId="0" borderId="0" xfId="59" applyNumberFormat="1" applyFont="1" applyAlignment="1">
      <alignment horizontal="center"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18" fillId="0" borderId="23" xfId="59" applyNumberFormat="1" applyFont="1" applyBorder="1" applyAlignment="1">
      <alignment horizontal="center"/>
    </xf>
    <xf numFmtId="175" fontId="18" fillId="0" borderId="15" xfId="59" applyNumberFormat="1" applyFont="1" applyBorder="1" applyAlignment="1">
      <alignment horizontal="center"/>
    </xf>
    <xf numFmtId="175" fontId="18" fillId="0" borderId="16" xfId="59" applyNumberFormat="1" applyFont="1" applyBorder="1" applyAlignment="1">
      <alignment horizontal="center"/>
    </xf>
    <xf numFmtId="175" fontId="18" fillId="0" borderId="38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75" fontId="18" fillId="0" borderId="0" xfId="0" applyNumberFormat="1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4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175"/>
          <c:w val="0.908"/>
          <c:h val="0.8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Senate!$B$58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Senate!$A$61:$A$69</c:f>
              <c:strCache/>
            </c:strRef>
          </c:cat>
          <c:val>
            <c:numRef>
              <c:f>Senate!$C$61:$C$69</c:f>
              <c:numCache/>
            </c:numRef>
          </c:val>
        </c:ser>
        <c:ser>
          <c:idx val="3"/>
          <c:order val="1"/>
          <c:tx>
            <c:strRef>
              <c:f>Senate!$D$58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Senate!$A$61:$A$69</c:f>
              <c:strCache/>
            </c:strRef>
          </c:cat>
          <c:val>
            <c:numRef>
              <c:f>Senate!$E$61:$E$69</c:f>
              <c:numCache/>
            </c:numRef>
          </c:val>
        </c:ser>
        <c:ser>
          <c:idx val="4"/>
          <c:order val="2"/>
          <c:tx>
            <c:strRef>
              <c:f>Senate!$F$58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Senate!$A$61:$A$69</c:f>
              <c:strCache/>
            </c:strRef>
          </c:cat>
          <c:val>
            <c:numRef>
              <c:f>Senate!$G$61:$G$69</c:f>
              <c:numCache/>
            </c:numRef>
          </c:val>
        </c:ser>
        <c:ser>
          <c:idx val="5"/>
          <c:order val="3"/>
          <c:tx>
            <c:strRef>
              <c:f>Senate!$H$58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Senate!$A$61:$A$69</c:f>
              <c:strCache/>
            </c:strRef>
          </c:cat>
          <c:val>
            <c:numRef>
              <c:f>Senate!$I$61:$I$69</c:f>
              <c:numCache/>
            </c:numRef>
          </c:val>
        </c:ser>
        <c:axId val="33077702"/>
        <c:axId val="29263863"/>
      </c:bar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  <c:max val="0.2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07770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85"/>
          <c:w val="0.487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2"/>
          <c:w val="0.95075"/>
          <c:h val="0.72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Senate!$A$14:$A$23</c:f>
              <c:numCache/>
            </c:numRef>
          </c:cat>
          <c:val>
            <c:numRef>
              <c:f>Senate!$B$14:$B$23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Senate!$A$14:$A$23</c:f>
              <c:numCache/>
            </c:numRef>
          </c:cat>
          <c:val>
            <c:numRef>
              <c:f>Senate!$C$14:$C$23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Senate!$A$14:$A$23</c:f>
              <c:numCache/>
            </c:numRef>
          </c:cat>
          <c:val>
            <c:numRef>
              <c:f>Senate!$I$14:$I$23</c:f>
              <c:numCache/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0481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005"/>
          <c:w val="0.67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24"/>
          <c:w val="0.94475"/>
          <c:h val="0.64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Senate!$A$14:$A$23</c:f>
              <c:numCache/>
            </c:numRef>
          </c:cat>
          <c:val>
            <c:numRef>
              <c:f>Senate!$E$14:$E$23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Senate!$A$14:$A$23</c:f>
              <c:numCache/>
            </c:numRef>
          </c:cat>
          <c:val>
            <c:numRef>
              <c:f>Senate!$F$14:$F$23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Senate!$A$14:$A$23</c:f>
              <c:numCache/>
            </c:numRef>
          </c:cat>
          <c:val>
            <c:numRef>
              <c:f>Senate!$J$14:$J$23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525"/>
          <c:w val="0.672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0.5215</cdr:y>
    </cdr:from>
    <cdr:to>
      <cdr:x>0.9905</cdr:x>
      <cdr:y>0.74075</cdr:y>
    </cdr:to>
    <cdr:sp>
      <cdr:nvSpPr>
        <cdr:cNvPr id="1" name="AutoShape 10"/>
        <cdr:cNvSpPr>
          <a:spLocks/>
        </cdr:cNvSpPr>
      </cdr:nvSpPr>
      <cdr:spPr>
        <a:xfrm>
          <a:off x="7200900" y="1362075"/>
          <a:ext cx="36195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0.30625</cdr:y>
    </cdr:from>
    <cdr:to>
      <cdr:x>1</cdr:x>
      <cdr:y>0.5</cdr:y>
    </cdr:to>
    <cdr:sp>
      <cdr:nvSpPr>
        <cdr:cNvPr id="1" name="AutoShape 14"/>
        <cdr:cNvSpPr>
          <a:spLocks/>
        </cdr:cNvSpPr>
      </cdr:nvSpPr>
      <cdr:spPr>
        <a:xfrm>
          <a:off x="5610225" y="666750"/>
          <a:ext cx="3048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0.301</cdr:y>
    </cdr:from>
    <cdr:to>
      <cdr:x>1</cdr:x>
      <cdr:y>0.46225</cdr:y>
    </cdr:to>
    <cdr:sp>
      <cdr:nvSpPr>
        <cdr:cNvPr id="1" name="AutoShape 1031"/>
        <cdr:cNvSpPr>
          <a:spLocks/>
        </cdr:cNvSpPr>
      </cdr:nvSpPr>
      <cdr:spPr>
        <a:xfrm>
          <a:off x="5610225" y="685800"/>
          <a:ext cx="31432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523875</xdr:colOff>
      <xdr:row>87</xdr:row>
      <xdr:rowOff>142875</xdr:rowOff>
    </xdr:to>
    <xdr:graphicFrame>
      <xdr:nvGraphicFramePr>
        <xdr:cNvPr id="1" name="Chart 1"/>
        <xdr:cNvGraphicFramePr/>
      </xdr:nvGraphicFramePr>
      <xdr:xfrm>
        <a:off x="0" y="11991975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9525</xdr:rowOff>
    </xdr:from>
    <xdr:to>
      <xdr:col>6</xdr:col>
      <xdr:colOff>609600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66675" y="4572000"/>
        <a:ext cx="5924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57150</xdr:rowOff>
    </xdr:from>
    <xdr:to>
      <xdr:col>6</xdr:col>
      <xdr:colOff>609600</xdr:colOff>
      <xdr:row>54</xdr:row>
      <xdr:rowOff>66675</xdr:rowOff>
    </xdr:to>
    <xdr:graphicFrame>
      <xdr:nvGraphicFramePr>
        <xdr:cNvPr id="3" name="Chart 15"/>
        <xdr:cNvGraphicFramePr/>
      </xdr:nvGraphicFramePr>
      <xdr:xfrm>
        <a:off x="66675" y="6905625"/>
        <a:ext cx="59245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8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24</xdr:row>
      <xdr:rowOff>38100</xdr:rowOff>
    </xdr:from>
    <xdr:to>
      <xdr:col>8</xdr:col>
      <xdr:colOff>400050</xdr:colOff>
      <xdr:row>28</xdr:row>
      <xdr:rowOff>66675</xdr:rowOff>
    </xdr:to>
    <xdr:sp>
      <xdr:nvSpPr>
        <xdr:cNvPr id="5" name="AutoShape 40"/>
        <xdr:cNvSpPr>
          <a:spLocks/>
        </xdr:cNvSpPr>
      </xdr:nvSpPr>
      <xdr:spPr>
        <a:xfrm>
          <a:off x="6238875" y="4600575"/>
          <a:ext cx="1276350" cy="638175"/>
        </a:xfrm>
        <a:prstGeom prst="borderCallout1">
          <a:avLst>
            <a:gd name="adj1" fmla="val -310833"/>
            <a:gd name="adj2" fmla="val -3747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85725</xdr:rowOff>
    </xdr:from>
    <xdr:to>
      <xdr:col>8</xdr:col>
      <xdr:colOff>742950</xdr:colOff>
      <xdr:row>42</xdr:row>
      <xdr:rowOff>114300</xdr:rowOff>
    </xdr:to>
    <xdr:sp>
      <xdr:nvSpPr>
        <xdr:cNvPr id="6" name="AutoShape 41"/>
        <xdr:cNvSpPr>
          <a:spLocks/>
        </xdr:cNvSpPr>
      </xdr:nvSpPr>
      <xdr:spPr>
        <a:xfrm>
          <a:off x="6115050" y="6781800"/>
          <a:ext cx="1743075" cy="6381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85725</xdr:rowOff>
    </xdr:from>
    <xdr:ext cx="1571625" cy="171450"/>
    <xdr:sp>
      <xdr:nvSpPr>
        <xdr:cNvPr id="8" name="Text Box 55"/>
        <xdr:cNvSpPr txBox="1">
          <a:spLocks noChangeArrowheads="1"/>
        </xdr:cNvSpPr>
      </xdr:nvSpPr>
      <xdr:spPr>
        <a:xfrm>
          <a:off x="133350" y="14401800"/>
          <a:ext cx="157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257175</xdr:colOff>
      <xdr:row>105</xdr:row>
      <xdr:rowOff>142875</xdr:rowOff>
    </xdr:from>
    <xdr:ext cx="95250" cy="180975"/>
    <xdr:sp fLocksText="0">
      <xdr:nvSpPr>
        <xdr:cNvPr id="15" name="Text Box 74"/>
        <xdr:cNvSpPr txBox="1">
          <a:spLocks noChangeArrowheads="1"/>
        </xdr:cNvSpPr>
      </xdr:nvSpPr>
      <xdr:spPr>
        <a:xfrm>
          <a:off x="3038475" y="179832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417195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417195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7195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7195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="110" zoomScaleNormal="110" zoomScaleSheetLayoutView="100" zoomScalePageLayoutView="0" workbookViewId="0" topLeftCell="A82">
      <selection activeCell="J101" sqref="J101"/>
    </sheetView>
  </sheetViews>
  <sheetFormatPr defaultColWidth="11.37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12" width="10.25390625" style="5" customWidth="1"/>
    <col min="13" max="13" width="11.375" style="5" customWidth="1"/>
    <col min="14" max="14" width="12.375" style="5" customWidth="1"/>
    <col min="15" max="15" width="11.00390625" style="5" customWidth="1"/>
    <col min="16" max="42" width="5.00390625" style="5" customWidth="1"/>
    <col min="43" max="51" width="5.00390625" style="4" customWidth="1"/>
    <col min="52" max="16384" width="11.375" style="4" customWidth="1"/>
  </cols>
  <sheetData>
    <row r="1" ht="15" customHeight="1"/>
    <row r="2" spans="1:10" ht="22.5">
      <c r="A2" s="82" t="s">
        <v>27</v>
      </c>
      <c r="B2" s="82"/>
      <c r="C2" s="82"/>
      <c r="D2" s="82"/>
      <c r="E2" s="82"/>
      <c r="F2" s="82"/>
      <c r="G2" s="82"/>
      <c r="H2" s="83"/>
      <c r="I2" s="83"/>
      <c r="J2" s="6"/>
    </row>
    <row r="3" spans="1:10" ht="15.75" customHeight="1">
      <c r="A3" s="84" t="s">
        <v>35</v>
      </c>
      <c r="B3" s="84"/>
      <c r="C3" s="84"/>
      <c r="D3" s="84"/>
      <c r="E3" s="84"/>
      <c r="F3" s="84"/>
      <c r="G3" s="84"/>
      <c r="H3" s="83"/>
      <c r="I3" s="83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0.91</v>
      </c>
      <c r="C7" s="11">
        <v>0.82</v>
      </c>
      <c r="D7" s="11">
        <v>0.87</v>
      </c>
      <c r="E7" s="11">
        <v>0.906</v>
      </c>
      <c r="F7" s="11">
        <v>0.71</v>
      </c>
      <c r="G7" s="11">
        <v>0.65</v>
      </c>
      <c r="H7" s="11">
        <v>1</v>
      </c>
      <c r="I7" s="11">
        <v>1</v>
      </c>
      <c r="J7" s="12">
        <v>0.8913</v>
      </c>
      <c r="K7" s="12">
        <v>0.8913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/>
    </row>
    <row r="9" ht="15" customHeight="1">
      <c r="D9" s="3"/>
    </row>
    <row r="10" spans="1:9" ht="18.75">
      <c r="A10" s="85" t="s">
        <v>26</v>
      </c>
      <c r="B10" s="85"/>
      <c r="C10" s="85"/>
      <c r="D10" s="85"/>
      <c r="E10" s="85"/>
      <c r="F10" s="85"/>
      <c r="G10" s="85"/>
      <c r="H10" s="86"/>
      <c r="I10" s="86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41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4" t="s">
        <v>21</v>
      </c>
      <c r="I12" s="88" t="s">
        <v>24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2011</v>
      </c>
      <c r="B14" s="23">
        <v>0.6</v>
      </c>
      <c r="C14" s="24">
        <v>0.7034</v>
      </c>
      <c r="D14" s="25">
        <v>0.202</v>
      </c>
      <c r="E14" s="23">
        <v>0.6</v>
      </c>
      <c r="F14" s="24">
        <v>0.6431</v>
      </c>
      <c r="G14" s="25">
        <v>0.245</v>
      </c>
      <c r="H14" s="26" t="s">
        <v>25</v>
      </c>
      <c r="I14" s="62">
        <v>0.695</v>
      </c>
      <c r="J14" s="62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2012</v>
      </c>
      <c r="B15" s="23">
        <v>0.6</v>
      </c>
      <c r="C15" s="24">
        <v>0.6946</v>
      </c>
      <c r="D15" s="25">
        <f aca="true" t="shared" si="0" ref="D15:D22">(C15-C14)/C14</f>
        <v>-0.012510662496445876</v>
      </c>
      <c r="E15" s="23">
        <v>0.6</v>
      </c>
      <c r="F15" s="24">
        <v>0.6229</v>
      </c>
      <c r="G15" s="25">
        <f aca="true" t="shared" si="1" ref="G15:G22">(F15-F14)/F14</f>
        <v>-0.031410356087700195</v>
      </c>
      <c r="H15" s="26" t="s">
        <v>25</v>
      </c>
      <c r="I15" s="62">
        <v>0.6939</v>
      </c>
      <c r="J15" s="62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2013</v>
      </c>
      <c r="B16" s="23">
        <v>0.6</v>
      </c>
      <c r="C16" s="24">
        <v>0.7115</v>
      </c>
      <c r="D16" s="25">
        <f t="shared" si="0"/>
        <v>0.02433054995680971</v>
      </c>
      <c r="E16" s="23">
        <v>0.6</v>
      </c>
      <c r="F16" s="24">
        <v>0.6685</v>
      </c>
      <c r="G16" s="25">
        <f t="shared" si="1"/>
        <v>0.0732059720661422</v>
      </c>
      <c r="H16" s="26" t="s">
        <v>25</v>
      </c>
      <c r="I16" s="62">
        <v>0.7081</v>
      </c>
      <c r="J16" s="62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2014</v>
      </c>
      <c r="B17" s="23">
        <v>0.6</v>
      </c>
      <c r="C17" s="24">
        <v>0.732</v>
      </c>
      <c r="D17" s="25">
        <f t="shared" si="0"/>
        <v>0.02881236823612082</v>
      </c>
      <c r="E17" s="23">
        <v>0.6</v>
      </c>
      <c r="F17" s="24">
        <v>0.685</v>
      </c>
      <c r="G17" s="25">
        <f t="shared" si="1"/>
        <v>0.024682124158564054</v>
      </c>
      <c r="H17" s="26" t="s">
        <v>25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0.5803</v>
      </c>
      <c r="D18" s="25">
        <f t="shared" si="0"/>
        <v>-0.20724043715846988</v>
      </c>
      <c r="E18" s="23">
        <v>0.6</v>
      </c>
      <c r="F18" s="24">
        <v>0.5168</v>
      </c>
      <c r="G18" s="25">
        <f t="shared" si="1"/>
        <v>-0.24554744525547445</v>
      </c>
      <c r="H18" s="26" t="s">
        <v>29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0.6858</v>
      </c>
      <c r="D19" s="25">
        <f t="shared" si="0"/>
        <v>0.18180251594003088</v>
      </c>
      <c r="E19" s="23">
        <v>0.6</v>
      </c>
      <c r="F19" s="24">
        <v>0.6161</v>
      </c>
      <c r="G19" s="25">
        <f t="shared" si="1"/>
        <v>0.1921439628482971</v>
      </c>
      <c r="H19" s="26" t="s">
        <v>25</v>
      </c>
      <c r="I19" s="62">
        <v>0.7158</v>
      </c>
      <c r="J19" s="6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0.738</v>
      </c>
      <c r="D20" s="25">
        <f t="shared" si="0"/>
        <v>0.0761154855643045</v>
      </c>
      <c r="E20" s="23">
        <v>0.6</v>
      </c>
      <c r="F20" s="24">
        <v>0.723</v>
      </c>
      <c r="G20" s="25">
        <f t="shared" si="1"/>
        <v>0.17351079370232106</v>
      </c>
      <c r="H20" s="26" t="s">
        <v>25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2">
        <v>2018</v>
      </c>
      <c r="B21" s="64">
        <v>0.6</v>
      </c>
      <c r="C21" s="65">
        <v>0.728</v>
      </c>
      <c r="D21" s="66">
        <f t="shared" si="0"/>
        <v>-0.013550135501355027</v>
      </c>
      <c r="E21" s="64">
        <v>0.6</v>
      </c>
      <c r="F21" s="65">
        <v>0.729</v>
      </c>
      <c r="G21" s="66">
        <f t="shared" si="1"/>
        <v>0.008298755186721999</v>
      </c>
      <c r="H21" s="26" t="s">
        <v>25</v>
      </c>
      <c r="I21" s="62">
        <v>0.7593</v>
      </c>
      <c r="J21" s="62">
        <v>0.7154</v>
      </c>
      <c r="T21" s="34"/>
      <c r="X21" s="34"/>
    </row>
    <row r="22" spans="1:42" s="71" customFormat="1" ht="15" thickBot="1">
      <c r="A22" s="28">
        <v>2019</v>
      </c>
      <c r="B22" s="67">
        <v>0.6</v>
      </c>
      <c r="C22" s="68">
        <v>0.6847</v>
      </c>
      <c r="D22" s="69">
        <f t="shared" si="0"/>
        <v>-0.05947802197802199</v>
      </c>
      <c r="E22" s="70">
        <v>0.6</v>
      </c>
      <c r="F22" s="68">
        <v>0.7037</v>
      </c>
      <c r="G22" s="69">
        <f t="shared" si="1"/>
        <v>-0.03470507544581617</v>
      </c>
      <c r="H22" s="29" t="s">
        <v>25</v>
      </c>
      <c r="I22" s="63">
        <v>0.7365</v>
      </c>
      <c r="J22" s="63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s="71" customFormat="1" ht="15" thickBot="1">
      <c r="A23" s="28">
        <v>2020</v>
      </c>
      <c r="B23" s="67">
        <v>0.6</v>
      </c>
      <c r="C23" s="68">
        <v>0.7178</v>
      </c>
      <c r="D23" s="69">
        <f>(C23-C22)/C22</f>
        <v>0.04834233971082229</v>
      </c>
      <c r="E23" s="70">
        <v>0.6</v>
      </c>
      <c r="F23" s="68">
        <v>0.7193</v>
      </c>
      <c r="G23" s="69">
        <f>(F23-F22)/F22</f>
        <v>0.022168537729146027</v>
      </c>
      <c r="H23" s="29" t="s">
        <v>25</v>
      </c>
      <c r="I23" s="72">
        <v>0.737</v>
      </c>
      <c r="J23" s="72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7" t="s">
        <v>23</v>
      </c>
      <c r="B56" s="87"/>
      <c r="C56" s="87"/>
      <c r="D56" s="87"/>
      <c r="E56" s="87"/>
      <c r="F56" s="87"/>
      <c r="G56" s="87"/>
      <c r="H56" s="86"/>
      <c r="I56" s="86"/>
    </row>
    <row r="57" ht="12.75" thickBot="1"/>
    <row r="58" spans="2:38" s="7" customFormat="1" ht="13.5" customHeight="1" thickBot="1">
      <c r="B58" s="73">
        <v>2016</v>
      </c>
      <c r="C58" s="74"/>
      <c r="D58" s="73">
        <v>2017</v>
      </c>
      <c r="E58" s="74"/>
      <c r="F58" s="73">
        <v>2018</v>
      </c>
      <c r="G58" s="74"/>
      <c r="H58" s="73">
        <v>2019</v>
      </c>
      <c r="I58" s="74"/>
      <c r="J58" s="73">
        <v>2020</v>
      </c>
      <c r="K58" s="74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s="7" customFormat="1" ht="13.5" thickBot="1">
      <c r="A59" s="59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s="7" customFormat="1" ht="12.75">
      <c r="A60" s="40" t="s">
        <v>0</v>
      </c>
      <c r="B60" s="37">
        <v>167</v>
      </c>
      <c r="C60" s="38">
        <f>B60/B70</f>
        <v>0.6858316221765913</v>
      </c>
      <c r="D60" s="37">
        <v>242.9</v>
      </c>
      <c r="E60" s="38">
        <f>D60/D70</f>
        <v>0.6860806688509774</v>
      </c>
      <c r="F60" s="37">
        <v>272.7</v>
      </c>
      <c r="G60" s="38">
        <f>F60/F70</f>
        <v>0.689158453373768</v>
      </c>
      <c r="H60" s="37">
        <v>275.94</v>
      </c>
      <c r="I60" s="38">
        <f>H60/H70</f>
        <v>0.6847146401985111</v>
      </c>
      <c r="J60" s="37">
        <v>284.98</v>
      </c>
      <c r="K60" s="38">
        <f>J60/J70</f>
        <v>0.7178337531486146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s="7" customFormat="1" ht="12.75">
      <c r="A61" s="40" t="s">
        <v>20</v>
      </c>
      <c r="B61" s="41">
        <v>4.5</v>
      </c>
      <c r="C61" s="42">
        <f>B61/B70</f>
        <v>0.018480492813141684</v>
      </c>
      <c r="D61" s="41">
        <v>7.14</v>
      </c>
      <c r="E61" s="42">
        <f>D61/D70</f>
        <v>0.020167212744322677</v>
      </c>
      <c r="F61" s="41">
        <v>6</v>
      </c>
      <c r="G61" s="42">
        <f>F61/F70</f>
        <v>0.015163002274450341</v>
      </c>
      <c r="H61" s="41">
        <v>7.06</v>
      </c>
      <c r="I61" s="42">
        <f>H61/H70</f>
        <v>0.017518610421836226</v>
      </c>
      <c r="J61" s="41">
        <v>15.02</v>
      </c>
      <c r="K61" s="42">
        <f>J61/J70</f>
        <v>0.03783375314861461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s="7" customFormat="1" ht="12.75">
      <c r="A62" s="40" t="s">
        <v>3</v>
      </c>
      <c r="B62" s="41">
        <v>2</v>
      </c>
      <c r="C62" s="42">
        <f>B62/B70</f>
        <v>0.008213552361396304</v>
      </c>
      <c r="D62" s="41">
        <v>1</v>
      </c>
      <c r="E62" s="42">
        <f>D62/D70</f>
        <v>0.002824539600045193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s="7" customFormat="1" ht="12.75">
      <c r="A63" s="40" t="s">
        <v>1</v>
      </c>
      <c r="B63" s="41">
        <v>23</v>
      </c>
      <c r="C63" s="42">
        <f>B63/B70</f>
        <v>0.0944558521560575</v>
      </c>
      <c r="D63" s="41">
        <v>38</v>
      </c>
      <c r="E63" s="42">
        <f>D63/D70</f>
        <v>0.10733250480171733</v>
      </c>
      <c r="F63" s="41">
        <v>37</v>
      </c>
      <c r="G63" s="42">
        <f>F63/F70</f>
        <v>0.09350518069244378</v>
      </c>
      <c r="H63" s="41">
        <v>36</v>
      </c>
      <c r="I63" s="42">
        <f>H63/H70</f>
        <v>0.08933002481389578</v>
      </c>
      <c r="J63" s="41">
        <v>27</v>
      </c>
      <c r="K63" s="42">
        <f>J63/J70</f>
        <v>0.06801007556675064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s="7" customFormat="1" ht="12.75">
      <c r="A64" s="40" t="s">
        <v>2</v>
      </c>
      <c r="B64" s="41">
        <v>35</v>
      </c>
      <c r="C64" s="42">
        <f>B64/B70</f>
        <v>0.1437371663244353</v>
      </c>
      <c r="D64" s="41">
        <v>45</v>
      </c>
      <c r="E64" s="42">
        <f>D64/D70</f>
        <v>0.1271042820020337</v>
      </c>
      <c r="F64" s="41">
        <v>60</v>
      </c>
      <c r="G64" s="42">
        <f>F64/F70</f>
        <v>0.1516300227445034</v>
      </c>
      <c r="H64" s="41">
        <v>67</v>
      </c>
      <c r="I64" s="42">
        <f>H64/H70</f>
        <v>0.1662531017369727</v>
      </c>
      <c r="J64" s="41">
        <v>58</v>
      </c>
      <c r="K64" s="42">
        <f>J64/J70</f>
        <v>0.14609571788413098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s="7" customFormat="1" ht="12.75" customHeight="1">
      <c r="A65" s="43" t="s">
        <v>16</v>
      </c>
      <c r="B65" s="41">
        <v>11</v>
      </c>
      <c r="C65" s="42">
        <f>B65/B70</f>
        <v>0.045174537987679675</v>
      </c>
      <c r="D65" s="41">
        <v>18</v>
      </c>
      <c r="E65" s="42">
        <f>D65/D70</f>
        <v>0.050841712800813475</v>
      </c>
      <c r="F65" s="41">
        <v>15</v>
      </c>
      <c r="G65" s="42">
        <f>F65/F70</f>
        <v>0.03790750568612585</v>
      </c>
      <c r="H65" s="41">
        <v>14</v>
      </c>
      <c r="I65" s="42">
        <f>H65/H70</f>
        <v>0.034739454094292806</v>
      </c>
      <c r="J65" s="41">
        <v>10</v>
      </c>
      <c r="K65" s="42">
        <f>J65/J70</f>
        <v>0.02518891687657431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s="7" customFormat="1" ht="12.75">
      <c r="A66" s="40" t="s">
        <v>30</v>
      </c>
      <c r="B66" s="41">
        <v>1</v>
      </c>
      <c r="C66" s="42">
        <f>B66/B70</f>
        <v>0.004106776180698152</v>
      </c>
      <c r="D66" s="41">
        <v>1</v>
      </c>
      <c r="E66" s="42">
        <f>D66/D70</f>
        <v>0.002824539600045193</v>
      </c>
      <c r="F66" s="41">
        <v>4</v>
      </c>
      <c r="G66" s="42">
        <f>F66/F70</f>
        <v>0.010108668182966895</v>
      </c>
      <c r="H66" s="41">
        <v>3</v>
      </c>
      <c r="I66" s="42">
        <f>H66/H70</f>
        <v>0.007444168734491315</v>
      </c>
      <c r="J66" s="41">
        <v>0</v>
      </c>
      <c r="K66" s="42">
        <f>J66/J70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1:38" s="7" customFormat="1" ht="12.75">
      <c r="A67" s="40" t="s">
        <v>28</v>
      </c>
      <c r="B67" s="41">
        <v>0</v>
      </c>
      <c r="C67" s="42">
        <f>B67/B70</f>
        <v>0</v>
      </c>
      <c r="D67" s="41">
        <v>1</v>
      </c>
      <c r="E67" s="42">
        <f>D67/D70</f>
        <v>0.002824539600045193</v>
      </c>
      <c r="F67" s="41">
        <v>1</v>
      </c>
      <c r="G67" s="42">
        <f>F67/F70</f>
        <v>0.0025271670457417236</v>
      </c>
      <c r="H67" s="41">
        <v>0</v>
      </c>
      <c r="I67" s="42">
        <f>H67/H70</f>
        <v>0</v>
      </c>
      <c r="J67" s="41">
        <v>1</v>
      </c>
      <c r="K67" s="42">
        <f>J67/J70</f>
        <v>0.0025188916876574307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1:38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1:38" s="7" customFormat="1" ht="12.75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1</v>
      </c>
      <c r="K69" s="42">
        <f>J69/J70</f>
        <v>0.0025188916876574307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1:38" s="7" customFormat="1" ht="13.5" thickBot="1">
      <c r="A70" s="40" t="s">
        <v>6</v>
      </c>
      <c r="B70" s="60">
        <f>SUM(B60:B69)</f>
        <v>243.5</v>
      </c>
      <c r="C70" s="61">
        <f>SUM(C60:C69)</f>
        <v>0.9999999999999999</v>
      </c>
      <c r="D70" s="60">
        <f aca="true" t="shared" si="2" ref="D70:I70">SUM(D60:D69)</f>
        <v>354.03999999999996</v>
      </c>
      <c r="E70" s="61">
        <f t="shared" si="2"/>
        <v>1</v>
      </c>
      <c r="F70" s="60">
        <f t="shared" si="2"/>
        <v>395.7</v>
      </c>
      <c r="G70" s="61">
        <f t="shared" si="2"/>
        <v>1</v>
      </c>
      <c r="H70" s="60">
        <f t="shared" si="2"/>
        <v>403</v>
      </c>
      <c r="I70" s="61">
        <f t="shared" si="2"/>
        <v>0.9999999999999999</v>
      </c>
      <c r="J70" s="60">
        <f>SUM(J60:J69)</f>
        <v>397</v>
      </c>
      <c r="K70" s="61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87" ht="12"/>
    <row r="88" ht="12"/>
    <row r="91" spans="1:42" ht="40.5" customHeight="1">
      <c r="A91" s="48"/>
      <c r="B91" s="75" t="s">
        <v>34</v>
      </c>
      <c r="C91" s="75"/>
      <c r="D91" s="75"/>
      <c r="E91" s="75"/>
      <c r="F91" s="75"/>
      <c r="G91" s="48"/>
      <c r="H91" s="49"/>
      <c r="I91" s="4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2:42" ht="12.75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3:42" ht="13.5" thickBot="1">
      <c r="C93" s="7"/>
      <c r="D93" s="50">
        <v>2016</v>
      </c>
      <c r="E93" s="50">
        <v>2017</v>
      </c>
      <c r="F93" s="50">
        <v>2018</v>
      </c>
      <c r="G93" s="50">
        <v>2019</v>
      </c>
      <c r="H93" s="50">
        <v>2020</v>
      </c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0" s="7" customFormat="1" ht="12.75">
      <c r="B94" s="40" t="s">
        <v>20</v>
      </c>
      <c r="C94" s="51"/>
      <c r="D94" s="52">
        <v>2</v>
      </c>
      <c r="E94" s="52">
        <v>10</v>
      </c>
      <c r="F94" s="52">
        <v>12</v>
      </c>
      <c r="G94" s="52">
        <v>15</v>
      </c>
      <c r="H94" s="52">
        <v>14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2:40" s="7" customFormat="1" ht="12.75">
      <c r="B95" s="40" t="s">
        <v>3</v>
      </c>
      <c r="C95" s="53"/>
      <c r="D95" s="54">
        <v>5</v>
      </c>
      <c r="E95" s="54">
        <v>6</v>
      </c>
      <c r="F95" s="54">
        <v>5</v>
      </c>
      <c r="G95" s="54">
        <v>4</v>
      </c>
      <c r="H95" s="54">
        <v>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2:40" s="7" customFormat="1" ht="12.75">
      <c r="B96" s="40" t="s">
        <v>1</v>
      </c>
      <c r="C96" s="53"/>
      <c r="D96" s="54">
        <v>14</v>
      </c>
      <c r="E96" s="54">
        <v>15</v>
      </c>
      <c r="F96" s="54">
        <v>16</v>
      </c>
      <c r="G96" s="54">
        <v>22</v>
      </c>
      <c r="H96" s="54">
        <v>20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2:40" s="7" customFormat="1" ht="12.75">
      <c r="B97" s="40" t="s">
        <v>2</v>
      </c>
      <c r="C97" s="53"/>
      <c r="D97" s="54">
        <v>8</v>
      </c>
      <c r="E97" s="54">
        <v>15</v>
      </c>
      <c r="F97" s="54">
        <v>17</v>
      </c>
      <c r="G97" s="54">
        <v>20</v>
      </c>
      <c r="H97" s="54">
        <v>21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2:40" s="7" customFormat="1" ht="12.75" customHeight="1">
      <c r="B98" s="43" t="s">
        <v>16</v>
      </c>
      <c r="C98" s="53"/>
      <c r="D98" s="54">
        <v>22</v>
      </c>
      <c r="E98" s="54">
        <v>34</v>
      </c>
      <c r="F98" s="54">
        <v>34</v>
      </c>
      <c r="G98" s="54">
        <v>37</v>
      </c>
      <c r="H98" s="54">
        <v>34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2:40" s="7" customFormat="1" ht="12.75" customHeight="1">
      <c r="B99" s="43" t="s">
        <v>30</v>
      </c>
      <c r="C99" s="53"/>
      <c r="D99" s="54">
        <v>13</v>
      </c>
      <c r="E99" s="54">
        <v>18</v>
      </c>
      <c r="F99" s="54">
        <v>16</v>
      </c>
      <c r="G99" s="54"/>
      <c r="H99" s="5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2:40" s="7" customFormat="1" ht="15" customHeight="1">
      <c r="B100" s="40" t="s">
        <v>28</v>
      </c>
      <c r="C100" s="53"/>
      <c r="D100" s="54">
        <v>16</v>
      </c>
      <c r="E100" s="54">
        <v>26</v>
      </c>
      <c r="F100" s="54">
        <v>32</v>
      </c>
      <c r="G100" s="54">
        <v>28</v>
      </c>
      <c r="H100" s="54">
        <v>32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2:40" s="7" customFormat="1" ht="15" customHeight="1">
      <c r="B101" s="40" t="s">
        <v>5</v>
      </c>
      <c r="C101" s="53"/>
      <c r="D101" s="54">
        <v>2</v>
      </c>
      <c r="E101" s="54">
        <v>4</v>
      </c>
      <c r="F101" s="54">
        <v>2</v>
      </c>
      <c r="G101" s="54">
        <v>4</v>
      </c>
      <c r="H101" s="54">
        <v>4</v>
      </c>
      <c r="I101" s="55"/>
      <c r="J101" s="55"/>
      <c r="K101" s="55"/>
      <c r="L101" s="55"/>
      <c r="M101" s="55"/>
      <c r="N101" s="5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2:40" s="7" customFormat="1" ht="13.5" thickBot="1">
      <c r="B102" s="40" t="s">
        <v>4</v>
      </c>
      <c r="C102" s="51"/>
      <c r="D102" s="56">
        <v>0</v>
      </c>
      <c r="E102" s="56">
        <v>1</v>
      </c>
      <c r="F102" s="56">
        <v>1</v>
      </c>
      <c r="G102" s="56">
        <v>0</v>
      </c>
      <c r="H102" s="56">
        <v>2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5" spans="2:63" ht="18.75" customHeight="1">
      <c r="B105" s="75" t="s">
        <v>31</v>
      </c>
      <c r="C105" s="75"/>
      <c r="D105" s="75"/>
      <c r="E105" s="75"/>
      <c r="F105" s="7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3:63" ht="12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14.6</v>
      </c>
      <c r="D107" s="44" t="s">
        <v>32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8">
        <v>33.89</v>
      </c>
      <c r="D108" s="44" t="s">
        <v>33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3" ht="12"/>
  </sheetData>
  <sheetProtection/>
  <mergeCells count="15">
    <mergeCell ref="A11:G11"/>
    <mergeCell ref="A2:I2"/>
    <mergeCell ref="A3:I3"/>
    <mergeCell ref="A10:I10"/>
    <mergeCell ref="A56:I56"/>
    <mergeCell ref="I12:J12"/>
    <mergeCell ref="B58:C58"/>
    <mergeCell ref="J58:K58"/>
    <mergeCell ref="B105:F105"/>
    <mergeCell ref="B91:F91"/>
    <mergeCell ref="B12:D12"/>
    <mergeCell ref="E12:G12"/>
    <mergeCell ref="D58:E58"/>
    <mergeCell ref="F58:G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2014-11-04T17:20:10Z</cp:lastPrinted>
  <dcterms:created xsi:type="dcterms:W3CDTF">1999-06-08T15:24:14Z</dcterms:created>
  <dcterms:modified xsi:type="dcterms:W3CDTF">2020-07-12T05:04:53Z</dcterms:modified>
  <cp:category/>
  <cp:version/>
  <cp:contentType/>
  <cp:contentStatus/>
</cp:coreProperties>
</file>