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375" windowWidth="13350" windowHeight="11640" activeTab="0"/>
  </bookViews>
  <sheets>
    <sheet name="Senate" sheetId="1" r:id="rId1"/>
  </sheets>
  <definedNames>
    <definedName name="_xlnm.Print_Area" localSheetId="0">'Senate'!$A$1:$I$107</definedName>
  </definedNames>
  <calcPr fullCalcOnLoad="1"/>
</workbook>
</file>

<file path=xl/sharedStrings.xml><?xml version="1.0" encoding="utf-8"?>
<sst xmlns="http://schemas.openxmlformats.org/spreadsheetml/2006/main" count="65" uniqueCount="36">
  <si>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</si>
  <si>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</si>
  <si>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</si>
  <si>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</si>
  <si>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</si>
  <si>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</si>
  <si>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</si>
  <si>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</si>
  <si>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</si>
  <si>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</si>
  <si>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</si>
  <si>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</si>
  <si>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</si>
  <si>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</si>
  <si>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</si>
  <si>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</si>
  <si>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</si>
  <si>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</si>
  <si>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</si>
  <si>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</si>
  <si>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</si>
  <si>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</si>
  <si>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</si>
  <si>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</si>
  <si>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</si>
  <si>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</si>
  <si>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</si>
  <si>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Senate - Capitol Complex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</si>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</sst>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9" fillId="0" borderId="32" xfId="42" applyNumberFormat="1" applyFont="1" applyBorder="1" applyAlignment="1">
      <alignment horizontal="center"/>
    </xf>
    <xf numFmtId="171" fontId="19" fillId="0" borderId="30" xfId="0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3" xfId="0" applyNumberFormat="1" applyFont="1" applyBorder="1" applyAlignment="1">
      <alignment/>
    </xf>
    <xf numFmtId="167" fontId="19" fillId="0" borderId="34" xfId="59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41" xfId="59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975"/>
          <c:w val="0.9252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Senate!$B$57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Senate!$A$60:$A$68</c:f>
              <c:strCache/>
            </c:strRef>
          </c:cat>
          <c:val>
            <c:numRef>
              <c:f>Senate!$C$60:$C$68</c:f>
              <c:numCache/>
            </c:numRef>
          </c:val>
        </c:ser>
        <c:ser>
          <c:idx val="0"/>
          <c:order val="1"/>
          <c:tx>
            <c:strRef>
              <c:f>Senate!$D$57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Senate!$A$60:$A$68</c:f>
              <c:strCache/>
            </c:strRef>
          </c:cat>
          <c:val>
            <c:numRef>
              <c:f>Senate!$E$60:$E$68</c:f>
              <c:numCache/>
            </c:numRef>
          </c:val>
        </c:ser>
        <c:ser>
          <c:idx val="2"/>
          <c:order val="2"/>
          <c:tx>
            <c:strRef>
              <c:f>Senate!$F$57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Senate!$A$60:$A$68</c:f>
              <c:strCache/>
            </c:strRef>
          </c:cat>
          <c:val>
            <c:numRef>
              <c:f>Senate!$G$60:$G$68</c:f>
              <c:numCache/>
            </c:numRef>
          </c:val>
        </c:ser>
        <c:ser>
          <c:idx val="3"/>
          <c:order val="3"/>
          <c:tx>
            <c:strRef>
              <c:f>Senate!$H$57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Senate!$A$60:$A$68</c:f>
              <c:strCache/>
            </c:strRef>
          </c:cat>
          <c:val>
            <c:numRef>
              <c:f>Senate!$I$60:$I$68</c:f>
              <c:numCache/>
            </c:numRef>
          </c:val>
        </c:ser>
        <c:ser>
          <c:idx val="4"/>
          <c:order val="4"/>
          <c:tx>
            <c:strRef>
              <c:f>Senate!$J$57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Senate!$A$60:$A$68</c:f>
              <c:strCache/>
            </c:strRef>
          </c:cat>
          <c:val>
            <c:numRef>
              <c:f>Senate!$K$60:$K$68</c:f>
              <c:numCache/>
            </c:numRef>
          </c:val>
        </c:ser>
        <c:ser>
          <c:idx val="5"/>
          <c:order val="5"/>
          <c:tx>
            <c:strRef>
              <c:f>Senate!$L$57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Senate!$A$60:$A$68</c:f>
              <c:strCache/>
            </c:strRef>
          </c:cat>
          <c:val>
            <c:numRef>
              <c:f>Senate!$M$60:$M$68</c:f>
              <c:numCache/>
            </c:numRef>
          </c:val>
        </c:ser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  <c:max val="0.2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355"/>
          <c:w val="0.488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75"/>
          <c:w val="0.963"/>
          <c:h val="0.72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Senate!$A$14:$A$22</c:f>
              <c:numCache/>
            </c:numRef>
          </c:cat>
          <c:val>
            <c:numRef>
              <c:f>Senate!$B$14:$B$22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Senate!$A$14:$A$22</c:f>
              <c:numCache/>
            </c:numRef>
          </c:cat>
          <c:val>
            <c:numRef>
              <c:f>Senate!$C$14:$C$22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Senate!$A$14:$A$22</c:f>
              <c:numCache/>
            </c:numRef>
          </c:cat>
          <c:val>
            <c:numRef>
              <c:f>Senate!$I$14:$I$22</c:f>
              <c:numCache/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22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075"/>
          <c:w val="0.9595"/>
          <c:h val="0.64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Senate!$A$14:$A$22</c:f>
              <c:numCache/>
            </c:numRef>
          </c:cat>
          <c:val>
            <c:numRef>
              <c:f>Senate!$E$14:$E$22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Senate!$A$14:$A$22</c:f>
              <c:numCache/>
            </c:numRef>
          </c:cat>
          <c:val>
            <c:numRef>
              <c:f>Senate!$F$14:$F$22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Senate!$A$14:$A$22</c:f>
              <c:numCache/>
            </c:numRef>
          </c:cat>
          <c:val>
            <c:numRef>
              <c:f>Senate!$J$14:$J$22</c:f>
              <c:numCache/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0.52425</cdr:y>
    </cdr:from>
    <cdr:to>
      <cdr:x>0.99125</cdr:x>
      <cdr:y>0.751</cdr:y>
    </cdr:to>
    <cdr:sp>
      <cdr:nvSpPr>
        <cdr:cNvPr id="1" name="AutoShape 10"/>
        <cdr:cNvSpPr>
          <a:spLocks/>
        </cdr:cNvSpPr>
      </cdr:nvSpPr>
      <cdr:spPr>
        <a:xfrm>
          <a:off x="7248525" y="1362075"/>
          <a:ext cx="33337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0.3005</cdr:y>
    </cdr:from>
    <cdr:to>
      <cdr:x>1</cdr:x>
      <cdr:y>0.49975</cdr:y>
    </cdr:to>
    <cdr:sp>
      <cdr:nvSpPr>
        <cdr:cNvPr id="1" name="AutoShape 14"/>
        <cdr:cNvSpPr>
          <a:spLocks/>
        </cdr:cNvSpPr>
      </cdr:nvSpPr>
      <cdr:spPr>
        <a:xfrm>
          <a:off x="5657850" y="64770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0.29475</cdr:y>
    </cdr:from>
    <cdr:to>
      <cdr:x>1</cdr:x>
      <cdr:y>0.4615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523875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658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19050</xdr:rowOff>
    </xdr:from>
    <xdr:to>
      <xdr:col>6</xdr:col>
      <xdr:colOff>609600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66675" y="43910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38</xdr:row>
      <xdr:rowOff>57150</xdr:rowOff>
    </xdr:from>
    <xdr:to>
      <xdr:col>6</xdr:col>
      <xdr:colOff>609600</xdr:colOff>
      <xdr:row>53</xdr:row>
      <xdr:rowOff>57150</xdr:rowOff>
    </xdr:to>
    <xdr:graphicFrame>
      <xdr:nvGraphicFramePr>
        <xdr:cNvPr id="3" name="Chart 15"/>
        <xdr:cNvGraphicFramePr/>
      </xdr:nvGraphicFramePr>
      <xdr:xfrm>
        <a:off x="66675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69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23</xdr:row>
      <xdr:rowOff>38100</xdr:rowOff>
    </xdr:from>
    <xdr:to>
      <xdr:col>8</xdr:col>
      <xdr:colOff>409575</xdr:colOff>
      <xdr:row>27</xdr:row>
      <xdr:rowOff>66675</xdr:rowOff>
    </xdr:to>
    <xdr:sp>
      <xdr:nvSpPr>
        <xdr:cNvPr id="5" name="AutoShape 40"/>
        <xdr:cNvSpPr>
          <a:spLocks/>
        </xdr:cNvSpPr>
      </xdr:nvSpPr>
      <xdr:spPr>
        <a:xfrm>
          <a:off x="6238875" y="4410075"/>
          <a:ext cx="1304925" cy="638175"/>
        </a:xfrm>
        <a:prstGeom prst="borderCallout1">
          <a:avLst>
            <a:gd name="adj1" fmla="val -310833"/>
            <a:gd name="adj2" fmla="val -3747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76200</xdr:rowOff>
    </xdr:from>
    <xdr:to>
      <xdr:col>8</xdr:col>
      <xdr:colOff>762000</xdr:colOff>
      <xdr:row>41</xdr:row>
      <xdr:rowOff>114300</xdr:rowOff>
    </xdr:to>
    <xdr:sp>
      <xdr:nvSpPr>
        <xdr:cNvPr id="6" name="AutoShape 41"/>
        <xdr:cNvSpPr>
          <a:spLocks/>
        </xdr:cNvSpPr>
      </xdr:nvSpPr>
      <xdr:spPr>
        <a:xfrm>
          <a:off x="6105525" y="6581775"/>
          <a:ext cx="179070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85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2113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104</xdr:row>
      <xdr:rowOff>133350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30384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625" style="4" customWidth="1"/>
    <col min="9" max="9" width="11.375" style="4" customWidth="1"/>
    <col min="10" max="11" width="11.375" style="5" customWidth="1"/>
    <col min="12" max="12" width="10.25390625" style="5" customWidth="1"/>
    <col min="13" max="13" width="11.375" style="5" customWidth="1"/>
    <col min="14" max="42" width="5.00390625" style="5" customWidth="1"/>
    <col min="43" max="51" width="5.00390625" style="4" customWidth="1"/>
    <col min="52" max="16384" width="11.375" style="4" customWidth="1"/>
  </cols>
  <sheetData>
    <row r="1" ht="15" customHeight="1"/>
    <row r="2" spans="1:10" ht="22.5">
      <c r="A2" s="71" t="s">
        <v>27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35</v>
      </c>
      <c r="B3" s="73"/>
      <c r="C3" s="73"/>
      <c r="D3" s="73"/>
      <c r="E3" s="73"/>
      <c r="F3" s="73"/>
      <c r="G3" s="73"/>
      <c r="H3" s="72"/>
      <c r="I3" s="72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0.91</v>
      </c>
      <c r="C7" s="11">
        <v>0.82</v>
      </c>
      <c r="D7" s="11">
        <v>0.87</v>
      </c>
      <c r="E7" s="11">
        <v>0.906</v>
      </c>
      <c r="F7" s="11">
        <v>0.71</v>
      </c>
      <c r="G7" s="11">
        <v>0.65</v>
      </c>
      <c r="H7" s="11">
        <v>1</v>
      </c>
      <c r="I7" s="11">
        <v>1</v>
      </c>
      <c r="J7" s="12">
        <v>0.8913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/>
    </row>
    <row r="9" ht="15" customHeight="1">
      <c r="D9" s="3"/>
    </row>
    <row r="10" spans="1:9" ht="18.75">
      <c r="A10" s="74" t="s">
        <v>26</v>
      </c>
      <c r="B10" s="74"/>
      <c r="C10" s="74"/>
      <c r="D10" s="74"/>
      <c r="E10" s="74"/>
      <c r="F10" s="74"/>
      <c r="G10" s="74"/>
      <c r="H10" s="75"/>
      <c r="I10" s="75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13"/>
    </row>
    <row r="12" spans="2:41" s="1" customFormat="1" ht="15.75" thickBot="1">
      <c r="B12" s="63" t="s">
        <v>10</v>
      </c>
      <c r="C12" s="64"/>
      <c r="D12" s="65"/>
      <c r="E12" s="63" t="s">
        <v>13</v>
      </c>
      <c r="F12" s="66"/>
      <c r="G12" s="67"/>
      <c r="H12" s="14" t="s">
        <v>21</v>
      </c>
      <c r="I12" s="77" t="s">
        <v>24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2011</v>
      </c>
      <c r="B14" s="23">
        <v>0.6</v>
      </c>
      <c r="C14" s="24">
        <v>0.7034</v>
      </c>
      <c r="D14" s="25">
        <v>0.202</v>
      </c>
      <c r="E14" s="23">
        <v>0.6</v>
      </c>
      <c r="F14" s="24">
        <v>0.6431</v>
      </c>
      <c r="G14" s="25">
        <v>0.245</v>
      </c>
      <c r="H14" s="26" t="s">
        <v>25</v>
      </c>
      <c r="I14" s="78">
        <v>0.695</v>
      </c>
      <c r="J14" s="78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2012</v>
      </c>
      <c r="B15" s="23">
        <v>0.6</v>
      </c>
      <c r="C15" s="24">
        <v>0.6946</v>
      </c>
      <c r="D15" s="25">
        <f aca="true" t="shared" si="0" ref="D15:D22">(C15-C14)/C14</f>
        <v>-0.012510662496445876</v>
      </c>
      <c r="E15" s="23">
        <v>0.6</v>
      </c>
      <c r="F15" s="24">
        <v>0.6229</v>
      </c>
      <c r="G15" s="25">
        <f aca="true" t="shared" si="1" ref="G15:G22">(F15-F14)/F14</f>
        <v>-0.031410356087700195</v>
      </c>
      <c r="H15" s="26" t="s">
        <v>25</v>
      </c>
      <c r="I15" s="78">
        <v>0.6939</v>
      </c>
      <c r="J15" s="78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2013</v>
      </c>
      <c r="B16" s="23">
        <v>0.6</v>
      </c>
      <c r="C16" s="24">
        <v>0.7115</v>
      </c>
      <c r="D16" s="25">
        <f t="shared" si="0"/>
        <v>0.02433054995680971</v>
      </c>
      <c r="E16" s="23">
        <v>0.6</v>
      </c>
      <c r="F16" s="24">
        <v>0.6685</v>
      </c>
      <c r="G16" s="25">
        <f t="shared" si="1"/>
        <v>0.0732059720661422</v>
      </c>
      <c r="H16" s="26" t="s">
        <v>25</v>
      </c>
      <c r="I16" s="78">
        <v>0.7081</v>
      </c>
      <c r="J16" s="78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2014</v>
      </c>
      <c r="B17" s="23">
        <v>0.6</v>
      </c>
      <c r="C17" s="24">
        <v>0.732</v>
      </c>
      <c r="D17" s="25">
        <f t="shared" si="0"/>
        <v>0.02881236823612082</v>
      </c>
      <c r="E17" s="23">
        <v>0.6</v>
      </c>
      <c r="F17" s="24">
        <v>0.685</v>
      </c>
      <c r="G17" s="25">
        <f t="shared" si="1"/>
        <v>0.024682124158564054</v>
      </c>
      <c r="H17" s="26" t="s">
        <v>25</v>
      </c>
      <c r="I17" s="78">
        <v>0.7081</v>
      </c>
      <c r="J17" s="78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0.5803</v>
      </c>
      <c r="D18" s="25">
        <f t="shared" si="0"/>
        <v>-0.20724043715846988</v>
      </c>
      <c r="E18" s="23">
        <v>0.6</v>
      </c>
      <c r="F18" s="24">
        <v>0.5168</v>
      </c>
      <c r="G18" s="25">
        <f t="shared" si="1"/>
        <v>-0.24554744525547445</v>
      </c>
      <c r="H18" s="26" t="s">
        <v>29</v>
      </c>
      <c r="I18" s="78">
        <v>0.7083</v>
      </c>
      <c r="J18" s="78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0.6858</v>
      </c>
      <c r="D19" s="25">
        <f t="shared" si="0"/>
        <v>0.18180251594003088</v>
      </c>
      <c r="E19" s="23">
        <v>0.6</v>
      </c>
      <c r="F19" s="24">
        <v>0.6161</v>
      </c>
      <c r="G19" s="25">
        <f t="shared" si="1"/>
        <v>0.1921439628482971</v>
      </c>
      <c r="H19" s="26" t="s">
        <v>25</v>
      </c>
      <c r="I19" s="78">
        <v>0.7158</v>
      </c>
      <c r="J19" s="78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0.738</v>
      </c>
      <c r="D20" s="25">
        <f t="shared" si="0"/>
        <v>0.0761154855643045</v>
      </c>
      <c r="E20" s="23">
        <v>0.6</v>
      </c>
      <c r="F20" s="24">
        <v>0.723</v>
      </c>
      <c r="G20" s="25">
        <f t="shared" si="1"/>
        <v>0.17351079370232106</v>
      </c>
      <c r="H20" s="26" t="s">
        <v>25</v>
      </c>
      <c r="I20" s="78">
        <v>0.7517</v>
      </c>
      <c r="J20" s="78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2">
        <v>2018</v>
      </c>
      <c r="B21" s="80">
        <v>0.6</v>
      </c>
      <c r="C21" s="81">
        <v>0.728</v>
      </c>
      <c r="D21" s="82">
        <f t="shared" si="0"/>
        <v>-0.013550135501355027</v>
      </c>
      <c r="E21" s="80">
        <v>0.6</v>
      </c>
      <c r="F21" s="81">
        <v>0.729</v>
      </c>
      <c r="G21" s="82">
        <f t="shared" si="1"/>
        <v>0.008298755186721999</v>
      </c>
      <c r="H21" s="26" t="s">
        <v>25</v>
      </c>
      <c r="I21" s="78">
        <v>0.7593</v>
      </c>
      <c r="J21" s="78">
        <v>0.7154</v>
      </c>
      <c r="T21" s="34"/>
      <c r="X21" s="34"/>
    </row>
    <row r="22" spans="1:42" s="87" customFormat="1" ht="15" thickBot="1">
      <c r="A22" s="28">
        <v>2019</v>
      </c>
      <c r="B22" s="83">
        <v>0.6</v>
      </c>
      <c r="C22" s="84">
        <v>0.6847</v>
      </c>
      <c r="D22" s="85">
        <f t="shared" si="0"/>
        <v>-0.05947802197802199</v>
      </c>
      <c r="E22" s="86">
        <v>0.6</v>
      </c>
      <c r="F22" s="84">
        <v>0.7037</v>
      </c>
      <c r="G22" s="85">
        <f t="shared" si="1"/>
        <v>-0.03470507544581617</v>
      </c>
      <c r="H22" s="29" t="s">
        <v>25</v>
      </c>
      <c r="I22" s="79">
        <v>0.7365</v>
      </c>
      <c r="J22" s="79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6" t="s">
        <v>23</v>
      </c>
      <c r="B55" s="76"/>
      <c r="C55" s="76"/>
      <c r="D55" s="76"/>
      <c r="E55" s="76"/>
      <c r="F55" s="76"/>
      <c r="G55" s="76"/>
      <c r="H55" s="75"/>
      <c r="I55" s="75"/>
    </row>
    <row r="56" ht="12.75" thickBot="1"/>
    <row r="57" spans="2:42" s="7" customFormat="1" ht="13.5" customHeight="1" thickBot="1">
      <c r="B57" s="68">
        <v>2014</v>
      </c>
      <c r="C57" s="69"/>
      <c r="D57" s="68">
        <v>2015</v>
      </c>
      <c r="E57" s="69"/>
      <c r="F57" s="68">
        <v>2016</v>
      </c>
      <c r="G57" s="69"/>
      <c r="H57" s="68">
        <v>2017</v>
      </c>
      <c r="I57" s="69"/>
      <c r="J57" s="68">
        <v>2018</v>
      </c>
      <c r="K57" s="69"/>
      <c r="L57" s="68">
        <v>2019</v>
      </c>
      <c r="M57" s="69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7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6" t="s">
        <v>8</v>
      </c>
      <c r="M58" s="18" t="s">
        <v>9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7" customFormat="1" ht="12.75">
      <c r="A59" s="40" t="s">
        <v>0</v>
      </c>
      <c r="B59" s="37">
        <v>270.8</v>
      </c>
      <c r="C59" s="38">
        <f>B59/B69</f>
        <v>0.731891891891892</v>
      </c>
      <c r="D59" s="37">
        <v>153.5</v>
      </c>
      <c r="E59" s="38">
        <f>D59/D69</f>
        <v>0.5803402646502835</v>
      </c>
      <c r="F59" s="37">
        <v>167</v>
      </c>
      <c r="G59" s="38">
        <f>F59/F69</f>
        <v>0.6858316221765913</v>
      </c>
      <c r="H59" s="37">
        <v>242.9</v>
      </c>
      <c r="I59" s="38">
        <f>H59/H69</f>
        <v>0.6860806688509774</v>
      </c>
      <c r="J59" s="37">
        <v>272.7</v>
      </c>
      <c r="K59" s="38">
        <f>J59/J69</f>
        <v>0.689158453373768</v>
      </c>
      <c r="L59" s="37">
        <v>275.94</v>
      </c>
      <c r="M59" s="38">
        <f>L59/L69</f>
        <v>0.6847146401985111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7" customFormat="1" ht="12.75">
      <c r="A60" s="40" t="s">
        <v>20</v>
      </c>
      <c r="B60" s="41">
        <v>4.2</v>
      </c>
      <c r="C60" s="42">
        <f>B60/B69</f>
        <v>0.011351351351351352</v>
      </c>
      <c r="D60" s="41">
        <v>7.5</v>
      </c>
      <c r="E60" s="42">
        <f>D60/D69</f>
        <v>0.02835538752362949</v>
      </c>
      <c r="F60" s="41">
        <v>4.5</v>
      </c>
      <c r="G60" s="42">
        <f>F60/F69</f>
        <v>0.018480492813141684</v>
      </c>
      <c r="H60" s="41">
        <v>7.14</v>
      </c>
      <c r="I60" s="42">
        <f>H60/H69</f>
        <v>0.020167212744322677</v>
      </c>
      <c r="J60" s="41">
        <v>6</v>
      </c>
      <c r="K60" s="42">
        <f>J60/J69</f>
        <v>0.015163002274450341</v>
      </c>
      <c r="L60" s="41">
        <v>7.06</v>
      </c>
      <c r="M60" s="42">
        <f>L60/L69</f>
        <v>0.017518610421836226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2</v>
      </c>
      <c r="G61" s="42">
        <f>F61/F69</f>
        <v>0.008213552361396304</v>
      </c>
      <c r="H61" s="41">
        <v>1</v>
      </c>
      <c r="I61" s="42">
        <f>H61/H69</f>
        <v>0.002824539600045193</v>
      </c>
      <c r="J61" s="41">
        <v>0</v>
      </c>
      <c r="K61" s="42">
        <f>J61/J69</f>
        <v>0</v>
      </c>
      <c r="L61" s="41">
        <v>0</v>
      </c>
      <c r="M61" s="42">
        <f>L61/L69</f>
        <v>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7" customFormat="1" ht="12.75">
      <c r="A62" s="40" t="s">
        <v>1</v>
      </c>
      <c r="B62" s="41">
        <v>36</v>
      </c>
      <c r="C62" s="42">
        <f>B62/B69</f>
        <v>0.0972972972972973</v>
      </c>
      <c r="D62" s="41">
        <v>39</v>
      </c>
      <c r="E62" s="42">
        <f>D62/D69</f>
        <v>0.14744801512287334</v>
      </c>
      <c r="F62" s="41">
        <v>23</v>
      </c>
      <c r="G62" s="42">
        <f>F62/F69</f>
        <v>0.0944558521560575</v>
      </c>
      <c r="H62" s="41">
        <v>38</v>
      </c>
      <c r="I62" s="42">
        <f>H62/H69</f>
        <v>0.10733250480171733</v>
      </c>
      <c r="J62" s="41">
        <v>37</v>
      </c>
      <c r="K62" s="42">
        <f>J62/J69</f>
        <v>0.09350518069244378</v>
      </c>
      <c r="L62" s="41">
        <v>36</v>
      </c>
      <c r="M62" s="42">
        <f>L62/L69</f>
        <v>0.08933002481389578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7" customFormat="1" ht="12.75">
      <c r="A63" s="40" t="s">
        <v>2</v>
      </c>
      <c r="B63" s="41">
        <v>42</v>
      </c>
      <c r="C63" s="42">
        <f>B63/B69</f>
        <v>0.11351351351351352</v>
      </c>
      <c r="D63" s="41">
        <v>53</v>
      </c>
      <c r="E63" s="42">
        <f>D63/D69</f>
        <v>0.2003780718336484</v>
      </c>
      <c r="F63" s="41">
        <v>35</v>
      </c>
      <c r="G63" s="42">
        <f>F63/F69</f>
        <v>0.1437371663244353</v>
      </c>
      <c r="H63" s="41">
        <v>45</v>
      </c>
      <c r="I63" s="42">
        <f>H63/H69</f>
        <v>0.1271042820020337</v>
      </c>
      <c r="J63" s="41">
        <v>60</v>
      </c>
      <c r="K63" s="42">
        <f>J63/J69</f>
        <v>0.1516300227445034</v>
      </c>
      <c r="L63" s="41">
        <v>67</v>
      </c>
      <c r="M63" s="42">
        <f>L63/L69</f>
        <v>0.1662531017369727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7" customFormat="1" ht="12.75" customHeight="1">
      <c r="A64" s="43" t="s">
        <v>16</v>
      </c>
      <c r="B64" s="41">
        <v>15</v>
      </c>
      <c r="C64" s="42">
        <f>B64/B69</f>
        <v>0.04054054054054054</v>
      </c>
      <c r="D64" s="41">
        <v>8.5</v>
      </c>
      <c r="E64" s="42">
        <f>D64/D69</f>
        <v>0.03213610586011342</v>
      </c>
      <c r="F64" s="41">
        <v>11</v>
      </c>
      <c r="G64" s="42">
        <f>F64/F69</f>
        <v>0.045174537987679675</v>
      </c>
      <c r="H64" s="41">
        <v>18</v>
      </c>
      <c r="I64" s="42">
        <f>H64/H69</f>
        <v>0.050841712800813475</v>
      </c>
      <c r="J64" s="41">
        <v>15</v>
      </c>
      <c r="K64" s="42">
        <f>J64/J69</f>
        <v>0.03790750568612585</v>
      </c>
      <c r="L64" s="41">
        <v>14</v>
      </c>
      <c r="M64" s="42">
        <f>L64/L69</f>
        <v>0.034739454094292806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7" customFormat="1" ht="12.75">
      <c r="A65" s="40" t="s">
        <v>30</v>
      </c>
      <c r="B65" s="41">
        <v>2</v>
      </c>
      <c r="C65" s="42">
        <f>B65/B69</f>
        <v>0.005405405405405406</v>
      </c>
      <c r="D65" s="41">
        <v>3</v>
      </c>
      <c r="E65" s="42">
        <f>D65/D69</f>
        <v>0.011342155009451797</v>
      </c>
      <c r="F65" s="41">
        <v>1</v>
      </c>
      <c r="G65" s="42">
        <f>F65/F69</f>
        <v>0.004106776180698152</v>
      </c>
      <c r="H65" s="41">
        <v>1</v>
      </c>
      <c r="I65" s="42">
        <f>H65/H69</f>
        <v>0.002824539600045193</v>
      </c>
      <c r="J65" s="41">
        <v>4</v>
      </c>
      <c r="K65" s="42">
        <f>J65/J69</f>
        <v>0.010108668182966895</v>
      </c>
      <c r="L65" s="41">
        <v>3</v>
      </c>
      <c r="M65" s="42">
        <f>L65/L69</f>
        <v>0.007444168734491315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7" customFormat="1" ht="12.75">
      <c r="A66" s="40" t="s">
        <v>28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1</v>
      </c>
      <c r="I66" s="42">
        <f>H66/H69</f>
        <v>0.002824539600045193</v>
      </c>
      <c r="J66" s="41">
        <v>1</v>
      </c>
      <c r="K66" s="42">
        <f>J66/J69</f>
        <v>0.0025271670457417236</v>
      </c>
      <c r="L66" s="41">
        <v>0</v>
      </c>
      <c r="M66" s="42">
        <f>L66/L69</f>
        <v>0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41">
        <v>0</v>
      </c>
      <c r="M67" s="42">
        <f>L67/L69</f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41">
        <v>0</v>
      </c>
      <c r="M68" s="42">
        <f>L68/L69</f>
        <v>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7" customFormat="1" ht="13.5" thickBot="1">
      <c r="A69" s="40" t="s">
        <v>6</v>
      </c>
      <c r="B69" s="60">
        <f aca="true" t="shared" si="2" ref="B69:G69">SUM(B59:B68)</f>
        <v>370</v>
      </c>
      <c r="C69" s="61">
        <f t="shared" si="2"/>
        <v>1</v>
      </c>
      <c r="D69" s="60">
        <f t="shared" si="2"/>
        <v>264.5</v>
      </c>
      <c r="E69" s="61">
        <f t="shared" si="2"/>
        <v>1</v>
      </c>
      <c r="F69" s="60">
        <f t="shared" si="2"/>
        <v>243.5</v>
      </c>
      <c r="G69" s="61">
        <f t="shared" si="2"/>
        <v>0.9999999999999999</v>
      </c>
      <c r="H69" s="60">
        <f>SUM(H59:H68)</f>
        <v>354.03999999999996</v>
      </c>
      <c r="I69" s="61">
        <f>SUM(I59:I68)</f>
        <v>1</v>
      </c>
      <c r="J69" s="60">
        <f>SUM(J59:J68)</f>
        <v>395.7</v>
      </c>
      <c r="K69" s="61">
        <f>SUM(K59:K68)</f>
        <v>1</v>
      </c>
      <c r="L69" s="60">
        <f>SUM(L59:L68)</f>
        <v>403</v>
      </c>
      <c r="M69" s="61">
        <f>SUM(M59:M68)</f>
        <v>0.9999999999999999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6" ht="12"/>
    <row r="87" ht="12"/>
    <row r="90" spans="1:42" ht="40.5" customHeight="1">
      <c r="A90" s="48"/>
      <c r="B90" s="62" t="s">
        <v>34</v>
      </c>
      <c r="C90" s="62"/>
      <c r="D90" s="62"/>
      <c r="E90" s="62"/>
      <c r="F90" s="62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50">
        <v>2014</v>
      </c>
      <c r="E92" s="50">
        <v>2015</v>
      </c>
      <c r="F92" s="50">
        <v>2016</v>
      </c>
      <c r="G92" s="50">
        <v>2017</v>
      </c>
      <c r="H92" s="50">
        <v>2018</v>
      </c>
      <c r="I92" s="50">
        <v>2019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s="7" customFormat="1" ht="12.75">
      <c r="B93" s="40" t="s">
        <v>20</v>
      </c>
      <c r="C93" s="51"/>
      <c r="D93" s="52">
        <v>12</v>
      </c>
      <c r="E93" s="52">
        <v>2</v>
      </c>
      <c r="F93" s="52">
        <v>2</v>
      </c>
      <c r="G93" s="52">
        <v>10</v>
      </c>
      <c r="H93" s="52">
        <v>12</v>
      </c>
      <c r="I93" s="52">
        <v>15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2:42" s="7" customFormat="1" ht="12.75">
      <c r="B94" s="40" t="s">
        <v>3</v>
      </c>
      <c r="C94" s="53"/>
      <c r="D94" s="54">
        <v>5</v>
      </c>
      <c r="E94" s="54">
        <v>5</v>
      </c>
      <c r="F94" s="54">
        <v>5</v>
      </c>
      <c r="G94" s="54">
        <v>6</v>
      </c>
      <c r="H94" s="54">
        <v>5</v>
      </c>
      <c r="I94" s="54">
        <v>4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2:42" s="7" customFormat="1" ht="12.75">
      <c r="B95" s="40" t="s">
        <v>1</v>
      </c>
      <c r="C95" s="53"/>
      <c r="D95" s="54">
        <v>28</v>
      </c>
      <c r="E95" s="54">
        <v>12</v>
      </c>
      <c r="F95" s="54">
        <v>14</v>
      </c>
      <c r="G95" s="54">
        <v>15</v>
      </c>
      <c r="H95" s="54">
        <v>16</v>
      </c>
      <c r="I95" s="54">
        <v>22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  <row r="96" spans="2:42" s="7" customFormat="1" ht="12.75">
      <c r="B96" s="40" t="s">
        <v>2</v>
      </c>
      <c r="C96" s="53"/>
      <c r="D96" s="54">
        <v>18</v>
      </c>
      <c r="E96" s="54">
        <v>7</v>
      </c>
      <c r="F96" s="54">
        <v>8</v>
      </c>
      <c r="G96" s="54">
        <v>15</v>
      </c>
      <c r="H96" s="54">
        <v>17</v>
      </c>
      <c r="I96" s="54">
        <v>20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</row>
    <row r="97" spans="2:42" s="7" customFormat="1" ht="12.75" customHeight="1">
      <c r="B97" s="43" t="s">
        <v>16</v>
      </c>
      <c r="C97" s="53"/>
      <c r="D97" s="54">
        <v>24</v>
      </c>
      <c r="E97" s="54">
        <v>28</v>
      </c>
      <c r="F97" s="54">
        <v>22</v>
      </c>
      <c r="G97" s="54">
        <v>34</v>
      </c>
      <c r="H97" s="54">
        <v>34</v>
      </c>
      <c r="I97" s="54">
        <v>37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  <row r="98" spans="2:42" s="7" customFormat="1" ht="12.75" customHeight="1">
      <c r="B98" s="43" t="s">
        <v>30</v>
      </c>
      <c r="C98" s="53"/>
      <c r="D98" s="54">
        <v>18</v>
      </c>
      <c r="E98" s="54">
        <v>12</v>
      </c>
      <c r="F98" s="54">
        <v>13</v>
      </c>
      <c r="G98" s="54">
        <v>18</v>
      </c>
      <c r="H98" s="54">
        <v>16</v>
      </c>
      <c r="I98" s="5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  <row r="99" spans="2:42" s="7" customFormat="1" ht="15" customHeight="1">
      <c r="B99" s="40" t="s">
        <v>28</v>
      </c>
      <c r="C99" s="53"/>
      <c r="D99" s="54">
        <v>25</v>
      </c>
      <c r="E99" s="54">
        <v>17</v>
      </c>
      <c r="F99" s="54">
        <v>16</v>
      </c>
      <c r="G99" s="54">
        <v>26</v>
      </c>
      <c r="H99" s="54">
        <v>32</v>
      </c>
      <c r="I99" s="54">
        <v>28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</row>
    <row r="100" spans="2:42" s="7" customFormat="1" ht="15" customHeight="1">
      <c r="B100" s="40" t="s">
        <v>5</v>
      </c>
      <c r="C100" s="53"/>
      <c r="D100" s="54">
        <v>2</v>
      </c>
      <c r="E100" s="54">
        <v>4</v>
      </c>
      <c r="F100" s="54">
        <v>2</v>
      </c>
      <c r="G100" s="54">
        <v>4</v>
      </c>
      <c r="H100" s="54">
        <v>2</v>
      </c>
      <c r="I100" s="54">
        <v>4</v>
      </c>
      <c r="J100" s="55"/>
      <c r="K100" s="55"/>
      <c r="L100" s="55"/>
      <c r="M100" s="55"/>
      <c r="N100" s="55"/>
      <c r="O100" s="55"/>
      <c r="P100" s="5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</row>
    <row r="101" spans="2:42" s="7" customFormat="1" ht="13.5" thickBot="1">
      <c r="B101" s="40" t="s">
        <v>4</v>
      </c>
      <c r="C101" s="51"/>
      <c r="D101" s="56">
        <v>0</v>
      </c>
      <c r="E101" s="56">
        <v>0</v>
      </c>
      <c r="F101" s="56">
        <v>0</v>
      </c>
      <c r="G101" s="56">
        <v>1</v>
      </c>
      <c r="H101" s="56">
        <v>1</v>
      </c>
      <c r="I101" s="56">
        <v>0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</row>
    <row r="104" spans="2:63" ht="18.75" customHeight="1">
      <c r="B104" s="62" t="s">
        <v>31</v>
      </c>
      <c r="C104" s="62"/>
      <c r="D104" s="62"/>
      <c r="E104" s="62"/>
      <c r="F104" s="62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7">
        <v>18.36</v>
      </c>
      <c r="D106" s="44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8">
        <v>37.65</v>
      </c>
      <c r="D107" s="44" t="s">
        <v>33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2" ht="12"/>
  </sheetData>
  <sheetProtection/>
  <mergeCells count="16">
    <mergeCell ref="L57:M57"/>
    <mergeCell ref="A11:G11"/>
    <mergeCell ref="B57:C57"/>
    <mergeCell ref="D57:E57"/>
    <mergeCell ref="A2:I2"/>
    <mergeCell ref="A3:I3"/>
    <mergeCell ref="A10:I10"/>
    <mergeCell ref="A55:I55"/>
    <mergeCell ref="I12:J12"/>
    <mergeCell ref="F57:G57"/>
    <mergeCell ref="B104:F104"/>
    <mergeCell ref="B90:F90"/>
    <mergeCell ref="B12:D12"/>
    <mergeCell ref="E12:G12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2014-11-04T17:20:10Z</cp:lastPrinted>
  <dcterms:created xsi:type="dcterms:W3CDTF">1999-06-08T15:24:14Z</dcterms:created>
  <dcterms:modified xsi:type="dcterms:W3CDTF">2019-04-25T21:38:29Z</dcterms:modified>
  <cp:category/>
  <cp:version/>
  <cp:contentType/>
  <cp:contentStatus/>
</cp:coreProperties>
</file>