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91415\Desktop\2021 survey reports\"/>
    </mc:Choice>
  </mc:AlternateContent>
  <bookViews>
    <workbookView xWindow="32760" yWindow="32760" windowWidth="20490" windowHeight="6885"/>
  </bookViews>
  <sheets>
    <sheet name="PSPR" sheetId="1" r:id="rId1"/>
  </sheets>
  <definedNames>
    <definedName name="_xlnm.Print_Area" localSheetId="0">PSPR!$A$1:$I$107</definedName>
  </definedNames>
  <calcPr calcId="152511"/>
</workbook>
</file>

<file path=xl/calcChain.xml><?xml version="1.0" encoding="utf-8"?>
<calcChain xmlns="http://schemas.openxmlformats.org/spreadsheetml/2006/main">
  <c r="J70" i="1" l="1"/>
  <c r="K63" i="1" s="1"/>
  <c r="G23" i="1"/>
  <c r="D23" i="1"/>
  <c r="D15" i="1"/>
  <c r="K60" i="1" l="1"/>
  <c r="K68" i="1"/>
  <c r="K62" i="1"/>
  <c r="K64" i="1"/>
  <c r="K65" i="1"/>
  <c r="K66" i="1"/>
  <c r="K67" i="1"/>
  <c r="K61" i="1"/>
  <c r="K69" i="1"/>
  <c r="H70" i="1"/>
  <c r="I64" i="1" s="1"/>
  <c r="D22" i="1"/>
  <c r="G22" i="1"/>
  <c r="F70" i="1"/>
  <c r="G68" i="1" s="1"/>
  <c r="G21" i="1"/>
  <c r="D21" i="1"/>
  <c r="D70" i="1"/>
  <c r="E60" i="1" s="1"/>
  <c r="G20" i="1"/>
  <c r="D20" i="1"/>
  <c r="B70" i="1"/>
  <c r="C65" i="1" s="1"/>
  <c r="G18" i="1"/>
  <c r="G19" i="1"/>
  <c r="D18" i="1"/>
  <c r="D19" i="1"/>
  <c r="G17" i="1"/>
  <c r="G16" i="1"/>
  <c r="G15" i="1"/>
  <c r="D17" i="1"/>
  <c r="D16" i="1"/>
  <c r="I60" i="1"/>
  <c r="I61" i="1"/>
  <c r="I68" i="1"/>
  <c r="I66" i="1"/>
  <c r="I67" i="1"/>
  <c r="G61" i="1" l="1"/>
  <c r="G66" i="1"/>
  <c r="E66" i="1"/>
  <c r="C69" i="1"/>
  <c r="E62" i="1"/>
  <c r="K70" i="1"/>
  <c r="E64" i="1"/>
  <c r="E69" i="1"/>
  <c r="E67" i="1"/>
  <c r="E65" i="1"/>
  <c r="E61" i="1"/>
  <c r="G69" i="1"/>
  <c r="G67" i="1"/>
  <c r="E68" i="1"/>
  <c r="C68" i="1"/>
  <c r="C62" i="1"/>
  <c r="C61" i="1"/>
  <c r="I62" i="1"/>
  <c r="E63" i="1"/>
  <c r="G60" i="1"/>
  <c r="C66" i="1"/>
  <c r="G62" i="1"/>
  <c r="I69" i="1"/>
  <c r="C63" i="1"/>
  <c r="I65" i="1"/>
  <c r="G63" i="1"/>
  <c r="G65" i="1"/>
  <c r="C67" i="1"/>
  <c r="I63" i="1"/>
  <c r="C64" i="1"/>
  <c r="C60" i="1"/>
  <c r="G64" i="1"/>
  <c r="I70" i="1" l="1"/>
  <c r="E70" i="1"/>
  <c r="G70" i="1"/>
  <c r="C70" i="1"/>
</calcChain>
</file>

<file path=xl/sharedStrings.xml><?xml version="1.0" encoding="utf-8"?>
<sst xmlns="http://schemas.openxmlformats.org/spreadsheetml/2006/main" count="66" uniqueCount="38">
  <si>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</si>
  <si>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</si>
  <si>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</si>
  <si>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</si>
  <si>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</si>
  <si>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</si>
  <si>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</si>
  <si>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</si>
  <si>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</si>
  <si>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</si>
  <si>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</si>
  <si>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</si>
  <si>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</si>
  <si>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</si>
  <si>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</si>
  <si>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</si>
  <si>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</si>
  <si>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</si>
  <si>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</si>
  <si>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</si>
  <si>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</si>
  <si>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</si>
  <si>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</si>
  <si>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</si>
  <si>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</si>
  <si>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</si>
  <si>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</si>
  <si>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</si>
  <si>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</si>
  <si>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</si>
  <si>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</si>
  <si>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</si>
  <si>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</si>
  <si>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</si>
  <si>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</si>
  <si>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</si>
  <si>
    <t xml:space="preserve">Public Safety Personnel Retirement 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</si>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</sst>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20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3" fillId="0" borderId="0" xfId="0" applyNumberFormat="1" applyFont="1"/>
    <xf numFmtId="2" fontId="15" fillId="0" borderId="0" xfId="0" applyNumberFormat="1" applyFont="1"/>
    <xf numFmtId="0" fontId="11" fillId="0" borderId="0" xfId="0" applyFont="1"/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4" xfId="0" applyFont="1" applyBorder="1" applyAlignment="1">
      <alignment horizontal="center"/>
    </xf>
    <xf numFmtId="3" fontId="10" fillId="0" borderId="15" xfId="1" applyNumberFormat="1" applyFont="1" applyBorder="1"/>
    <xf numFmtId="164" fontId="10" fillId="0" borderId="16" xfId="2" applyNumberFormat="1" applyFont="1" applyBorder="1"/>
    <xf numFmtId="164" fontId="17" fillId="0" borderId="0" xfId="0" applyNumberFormat="1" applyFont="1" applyBorder="1"/>
    <xf numFmtId="0" fontId="10" fillId="0" borderId="17" xfId="0" applyFont="1" applyBorder="1"/>
    <xf numFmtId="3" fontId="10" fillId="0" borderId="18" xfId="1" applyNumberFormat="1" applyFont="1" applyBorder="1"/>
    <xf numFmtId="164" fontId="10" fillId="0" borderId="13" xfId="2" applyNumberFormat="1" applyFont="1" applyBorder="1"/>
    <xf numFmtId="0" fontId="10" fillId="0" borderId="17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9" xfId="2" applyNumberFormat="1" applyFont="1" applyBorder="1"/>
    <xf numFmtId="1" fontId="10" fillId="0" borderId="20" xfId="1" applyNumberFormat="1" applyFont="1" applyBorder="1" applyAlignment="1">
      <alignment horizontal="center"/>
    </xf>
    <xf numFmtId="1" fontId="10" fillId="0" borderId="21" xfId="2" applyNumberFormat="1" applyFont="1" applyBorder="1"/>
    <xf numFmtId="1" fontId="10" fillId="0" borderId="22" xfId="1" applyNumberFormat="1" applyFont="1" applyBorder="1" applyAlignment="1">
      <alignment horizontal="center"/>
    </xf>
    <xf numFmtId="1" fontId="10" fillId="0" borderId="23" xfId="1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3" fontId="10" fillId="0" borderId="24" xfId="0" applyNumberFormat="1" applyFont="1" applyBorder="1"/>
    <xf numFmtId="164" fontId="10" fillId="0" borderId="25" xfId="2" applyNumberFormat="1" applyFont="1" applyBorder="1"/>
    <xf numFmtId="164" fontId="2" fillId="0" borderId="0" xfId="2" applyNumberFormat="1" applyFont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164" fontId="2" fillId="0" borderId="27" xfId="2" applyNumberFormat="1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164" fontId="11" fillId="0" borderId="14" xfId="2" applyNumberFormat="1" applyFont="1" applyBorder="1" applyAlignment="1">
      <alignment horizontal="center"/>
    </xf>
    <xf numFmtId="164" fontId="11" fillId="0" borderId="6" xfId="2" applyNumberFormat="1" applyFont="1" applyBorder="1" applyAlignment="1">
      <alignment horizontal="center"/>
    </xf>
    <xf numFmtId="164" fontId="11" fillId="0" borderId="7" xfId="2" applyNumberFormat="1" applyFont="1" applyBorder="1" applyAlignment="1">
      <alignment horizontal="center"/>
    </xf>
    <xf numFmtId="164" fontId="11" fillId="0" borderId="29" xfId="2" applyNumberFormat="1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9" fontId="2" fillId="0" borderId="31" xfId="2" applyFont="1" applyBorder="1"/>
    <xf numFmtId="9" fontId="11" fillId="0" borderId="23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top"/>
    </xf>
    <xf numFmtId="0" fontId="2" fillId="0" borderId="32" xfId="0" applyFont="1" applyBorder="1" applyAlignment="1">
      <alignment horizontal="center"/>
    </xf>
    <xf numFmtId="164" fontId="2" fillId="0" borderId="33" xfId="2" applyNumberFormat="1" applyFont="1" applyBorder="1" applyAlignment="1">
      <alignment horizontal="center"/>
    </xf>
    <xf numFmtId="164" fontId="2" fillId="0" borderId="34" xfId="2" applyNumberFormat="1" applyFont="1" applyBorder="1" applyAlignment="1">
      <alignment horizontal="center"/>
    </xf>
    <xf numFmtId="164" fontId="2" fillId="0" borderId="35" xfId="2" applyNumberFormat="1" applyFont="1" applyBorder="1" applyAlignment="1">
      <alignment horizontal="center"/>
    </xf>
    <xf numFmtId="164" fontId="2" fillId="0" borderId="36" xfId="2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4" fillId="0" borderId="39" xfId="0" applyFont="1" applyBorder="1"/>
    <xf numFmtId="0" fontId="14" fillId="0" borderId="38" xfId="0" applyFont="1" applyBorder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9" fontId="2" fillId="0" borderId="23" xfId="0" applyNumberFormat="1" applyFont="1" applyBorder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164" fontId="2" fillId="0" borderId="14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64" fontId="19" fillId="0" borderId="0" xfId="0" applyNumberFormat="1" applyFont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 sz="950" b="1" i="0" u="none" strike="noStrike" baseline="0">
                <a:solidFill>
                  <a:srgbClr val="000000"/>
                </a:solidFill>
                <a:latin typeface="Tms Rmn"/>
              </a:rPr>
              <a:t>Percentage</a:t>
            </a:r>
            <a:r>
              <a:rPr lang="en-US" sz="1150" b="1" i="0" u="none" strike="noStrike" baseline="0">
                <a:solidFill>
                  <a:srgbClr val="000000"/>
                </a:solidFill>
                <a:latin typeface="Tms Rmn"/>
              </a:rPr>
              <a:t> of Non-SOV Trips by Alternate Mode</a:t>
            </a:r>
          </a:p>
        </c:rich>
      </c:tx>
      <c:layout>
        <c:manualLayout>
          <c:xMode val="edge"/>
          <c:yMode val="edge"/>
          <c:x val="0.24363074615673039"/>
          <c:y val="3.906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732527409471572E-2"/>
          <c:y val="0.16406281292498193"/>
          <c:w val="0.88535100684760559"/>
          <c:h val="0.601563647391600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PSPR!$B$58:$C$58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PSPR!$A$61:$A$69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PSPR!$C$61:$C$69</c:f>
              <c:numCache>
                <c:formatCode>0.0%</c:formatCode>
                <c:ptCount val="9"/>
                <c:pt idx="0">
                  <c:v>3.4427825471280649E-2</c:v>
                </c:pt>
                <c:pt idx="1">
                  <c:v>8.8503407381184188E-3</c:v>
                </c:pt>
                <c:pt idx="2">
                  <c:v>3.5401362952473675E-2</c:v>
                </c:pt>
                <c:pt idx="3">
                  <c:v>4.4251703690592087E-2</c:v>
                </c:pt>
                <c:pt idx="4">
                  <c:v>3.5401362952473675E-2</c:v>
                </c:pt>
                <c:pt idx="5">
                  <c:v>0</c:v>
                </c:pt>
                <c:pt idx="6">
                  <c:v>8.8503407381184188E-3</c:v>
                </c:pt>
                <c:pt idx="7">
                  <c:v>0</c:v>
                </c:pt>
                <c:pt idx="8">
                  <c:v>3.5401362952473675E-2</c:v>
                </c:pt>
              </c:numCache>
            </c:numRef>
          </c:val>
        </c:ser>
        <c:ser>
          <c:idx val="4"/>
          <c:order val="1"/>
          <c:tx>
            <c:strRef>
              <c:f>PSPR!$D$58:$E$58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PSPR!$A$61:$A$69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PSPR!$E$61:$E$69</c:f>
              <c:numCache>
                <c:formatCode>0.0%</c:formatCode>
                <c:ptCount val="9"/>
                <c:pt idx="0">
                  <c:v>2.6813186813186816E-2</c:v>
                </c:pt>
                <c:pt idx="1">
                  <c:v>0</c:v>
                </c:pt>
                <c:pt idx="2">
                  <c:v>2.197802197802198E-2</c:v>
                </c:pt>
                <c:pt idx="3">
                  <c:v>7.6923076923076927E-2</c:v>
                </c:pt>
                <c:pt idx="4">
                  <c:v>0</c:v>
                </c:pt>
                <c:pt idx="5">
                  <c:v>2.197802197802198E-2</c:v>
                </c:pt>
                <c:pt idx="6">
                  <c:v>7.326007326007326E-3</c:v>
                </c:pt>
                <c:pt idx="7">
                  <c:v>0</c:v>
                </c:pt>
                <c:pt idx="8">
                  <c:v>5.8608058608058608E-2</c:v>
                </c:pt>
              </c:numCache>
            </c:numRef>
          </c:val>
        </c:ser>
        <c:ser>
          <c:idx val="1"/>
          <c:order val="2"/>
          <c:tx>
            <c:strRef>
              <c:f>PSPR!$F$58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PSPR!$A$61:$A$69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PSPR!$G$61:$G$69</c:f>
              <c:numCache>
                <c:formatCode>0.0%</c:formatCode>
                <c:ptCount val="9"/>
                <c:pt idx="0">
                  <c:v>5.5853211009174314E-2</c:v>
                </c:pt>
                <c:pt idx="1">
                  <c:v>7.3394495412844041E-3</c:v>
                </c:pt>
                <c:pt idx="2">
                  <c:v>1.1009174311926606E-2</c:v>
                </c:pt>
                <c:pt idx="3">
                  <c:v>5.8715596330275233E-2</c:v>
                </c:pt>
                <c:pt idx="4">
                  <c:v>3.8532110091743121E-2</c:v>
                </c:pt>
                <c:pt idx="5">
                  <c:v>1.1009174311926606E-2</c:v>
                </c:pt>
                <c:pt idx="6">
                  <c:v>1.1009174311926606E-2</c:v>
                </c:pt>
                <c:pt idx="7">
                  <c:v>0</c:v>
                </c:pt>
                <c:pt idx="8">
                  <c:v>3.669724770642202E-2</c:v>
                </c:pt>
              </c:numCache>
            </c:numRef>
          </c:val>
        </c:ser>
        <c:ser>
          <c:idx val="5"/>
          <c:order val="3"/>
          <c:tx>
            <c:strRef>
              <c:f>PSPR!$H$58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PSPR!$A$61:$A$69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PSPR!$I$61:$I$69</c:f>
              <c:numCache>
                <c:formatCode>0.0%</c:formatCode>
                <c:ptCount val="9"/>
                <c:pt idx="0">
                  <c:v>5.6375266524520261E-2</c:v>
                </c:pt>
                <c:pt idx="1">
                  <c:v>1.279317697228145E-2</c:v>
                </c:pt>
                <c:pt idx="2">
                  <c:v>0</c:v>
                </c:pt>
                <c:pt idx="3">
                  <c:v>3.4115138592750532E-2</c:v>
                </c:pt>
                <c:pt idx="4">
                  <c:v>5.3304904051172705E-2</c:v>
                </c:pt>
                <c:pt idx="5">
                  <c:v>0</c:v>
                </c:pt>
                <c:pt idx="6">
                  <c:v>1.279317697228145E-2</c:v>
                </c:pt>
                <c:pt idx="7">
                  <c:v>0</c:v>
                </c:pt>
                <c:pt idx="8">
                  <c:v>2.1321961620469083E-2</c:v>
                </c:pt>
              </c:numCache>
            </c:numRef>
          </c:val>
        </c:ser>
        <c:ser>
          <c:idx val="0"/>
          <c:order val="4"/>
          <c:tx>
            <c:strRef>
              <c:f>PSPR!$J$58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PSPR!$A$61:$A$69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PSPR!$K$61:$K$69</c:f>
              <c:numCache>
                <c:formatCode>0.0%</c:formatCode>
                <c:ptCount val="9"/>
                <c:pt idx="0">
                  <c:v>2.2612085769980507E-2</c:v>
                </c:pt>
                <c:pt idx="1">
                  <c:v>3.8986354775828458E-3</c:v>
                </c:pt>
                <c:pt idx="2">
                  <c:v>0</c:v>
                </c:pt>
                <c:pt idx="3">
                  <c:v>0</c:v>
                </c:pt>
                <c:pt idx="4">
                  <c:v>5.8479532163742687E-3</c:v>
                </c:pt>
                <c:pt idx="5">
                  <c:v>0</c:v>
                </c:pt>
                <c:pt idx="6">
                  <c:v>0.70175438596491224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1816432"/>
        <c:axId val="881816040"/>
      </c:barChart>
      <c:catAx>
        <c:axId val="88181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81816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1816040"/>
        <c:scaling>
          <c:orientation val="minMax"/>
          <c:max val="0.30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81816432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117105361829776"/>
          <c:y val="0.92708497375328081"/>
          <c:w val="0.31381612298462697"/>
          <c:h val="7.2915026246719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462419470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2844875666915718"/>
          <c:w val="0.86080740042532411"/>
          <c:h val="0.5172424679301672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PSPR!$A$14:$A$23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PSPR!$B$14:$B$23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PSPR!$A$14:$A$23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PSPR!$C$14:$C$23</c:f>
              <c:numCache>
                <c:formatCode>0.0%</c:formatCode>
                <c:ptCount val="10"/>
                <c:pt idx="0">
                  <c:v>0.98970000000000002</c:v>
                </c:pt>
                <c:pt idx="1">
                  <c:v>0.92269999999999996</c:v>
                </c:pt>
                <c:pt idx="2">
                  <c:v>0.95879999999999999</c:v>
                </c:pt>
                <c:pt idx="3">
                  <c:v>0.86219999999999997</c:v>
                </c:pt>
                <c:pt idx="4">
                  <c:v>0.8337</c:v>
                </c:pt>
                <c:pt idx="5">
                  <c:v>0.85699999999999998</c:v>
                </c:pt>
                <c:pt idx="6">
                  <c:v>0.78639999999999999</c:v>
                </c:pt>
                <c:pt idx="7">
                  <c:v>0.76980000000000004</c:v>
                </c:pt>
                <c:pt idx="8">
                  <c:v>0.80930000000000002</c:v>
                </c:pt>
                <c:pt idx="9">
                  <c:v>0.26590000000000003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PSPR!$A$14:$A$23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PSPR!$I$14:$I$23</c:f>
              <c:numCache>
                <c:formatCode>0.0%</c:formatCode>
                <c:ptCount val="10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>
                  <c:v>0.73699999999999999</c:v>
                </c:pt>
                <c:pt idx="9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9813496"/>
        <c:axId val="859813888"/>
      </c:lineChart>
      <c:catAx>
        <c:axId val="859813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9813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981388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981349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8793319016941064"/>
          <c:w val="0.6648363185371059"/>
          <c:h val="8.18964447625865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5416770087768914"/>
          <c:w val="0.85714439021074829"/>
          <c:h val="0.4958353508925410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PSPR!$A$14:$A$23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PSPR!$E$14:$E$23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PSPR!$A$14:$A$23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PSPR!$F$14:$F$23</c:f>
              <c:numCache>
                <c:formatCode>0.0%</c:formatCode>
                <c:ptCount val="10"/>
                <c:pt idx="0">
                  <c:v>0.99429999999999996</c:v>
                </c:pt>
                <c:pt idx="1">
                  <c:v>0.91390000000000005</c:v>
                </c:pt>
                <c:pt idx="2">
                  <c:v>0.97619999999999996</c:v>
                </c:pt>
                <c:pt idx="3">
                  <c:v>0.85270000000000001</c:v>
                </c:pt>
                <c:pt idx="4">
                  <c:v>0.80320000000000003</c:v>
                </c:pt>
                <c:pt idx="5">
                  <c:v>0.88200000000000001</c:v>
                </c:pt>
                <c:pt idx="6">
                  <c:v>0.74539999999999995</c:v>
                </c:pt>
                <c:pt idx="7">
                  <c:v>0.73699999999999999</c:v>
                </c:pt>
                <c:pt idx="8">
                  <c:v>0.7863</c:v>
                </c:pt>
                <c:pt idx="9">
                  <c:v>0.19189999999999999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PSPR!$A$14:$A$23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PSPR!$J$14:$J$23</c:f>
              <c:numCache>
                <c:formatCode>0.0%</c:formatCode>
                <c:ptCount val="10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>
                  <c:v>0.70799999999999996</c:v>
                </c:pt>
                <c:pt idx="9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9812712"/>
        <c:axId val="859815064"/>
      </c:lineChart>
      <c:catAx>
        <c:axId val="859812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9815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981506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981271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19050</xdr:rowOff>
    </xdr:from>
    <xdr:to>
      <xdr:col>8</xdr:col>
      <xdr:colOff>409575</xdr:colOff>
      <xdr:row>86</xdr:row>
      <xdr:rowOff>123825</xdr:rowOff>
    </xdr:to>
    <xdr:graphicFrame macro="">
      <xdr:nvGraphicFramePr>
        <xdr:cNvPr id="18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24</xdr:row>
      <xdr:rowOff>38100</xdr:rowOff>
    </xdr:from>
    <xdr:to>
      <xdr:col>6</xdr:col>
      <xdr:colOff>514350</xdr:colOff>
      <xdr:row>38</xdr:row>
      <xdr:rowOff>0</xdr:rowOff>
    </xdr:to>
    <xdr:graphicFrame macro="">
      <xdr:nvGraphicFramePr>
        <xdr:cNvPr id="18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39</xdr:row>
      <xdr:rowOff>0</xdr:rowOff>
    </xdr:from>
    <xdr:to>
      <xdr:col>6</xdr:col>
      <xdr:colOff>514350</xdr:colOff>
      <xdr:row>54</xdr:row>
      <xdr:rowOff>0</xdr:rowOff>
    </xdr:to>
    <xdr:graphicFrame macro="">
      <xdr:nvGraphicFramePr>
        <xdr:cNvPr id="1872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112</xdr:row>
      <xdr:rowOff>114300</xdr:rowOff>
    </xdr:from>
    <xdr:to>
      <xdr:col>0</xdr:col>
      <xdr:colOff>771525</xdr:colOff>
      <xdr:row>114</xdr:row>
      <xdr:rowOff>0</xdr:rowOff>
    </xdr:to>
    <xdr:sp macro="" textlink="">
      <xdr:nvSpPr>
        <xdr:cNvPr id="1873" name="Text Box 27"/>
        <xdr:cNvSpPr txBox="1">
          <a:spLocks noChangeArrowheads="1"/>
        </xdr:cNvSpPr>
      </xdr:nvSpPr>
      <xdr:spPr bwMode="auto">
        <a:xfrm>
          <a:off x="695325" y="18907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733427</xdr:colOff>
      <xdr:row>23</xdr:row>
      <xdr:rowOff>123826</xdr:rowOff>
    </xdr:from>
    <xdr:to>
      <xdr:col>8</xdr:col>
      <xdr:colOff>466726</xdr:colOff>
      <xdr:row>27</xdr:row>
      <xdr:rowOff>104776</xdr:rowOff>
    </xdr:to>
    <xdr:sp macro="" textlink="">
      <xdr:nvSpPr>
        <xdr:cNvPr id="1064" name="AutoShape 40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457827" y="4562476"/>
          <a:ext cx="1266824" cy="590550"/>
        </a:xfrm>
        <a:prstGeom prst="borderCallout1">
          <a:avLst>
            <a:gd name="adj1" fmla="val 12194"/>
            <a:gd name="adj2" fmla="val -8931"/>
            <a:gd name="adj3" fmla="val 33268"/>
            <a:gd name="adj4" fmla="val -16776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123826</xdr:colOff>
      <xdr:row>38</xdr:row>
      <xdr:rowOff>133350</xdr:rowOff>
    </xdr:from>
    <xdr:to>
      <xdr:col>9</xdr:col>
      <xdr:colOff>114301</xdr:colOff>
      <xdr:row>41</xdr:row>
      <xdr:rowOff>95250</xdr:rowOff>
    </xdr:to>
    <xdr:sp macro="" textlink="">
      <xdr:nvSpPr>
        <xdr:cNvPr id="1065" name="AutoShape 41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610226" y="6858000"/>
          <a:ext cx="1524000" cy="419100"/>
        </a:xfrm>
        <a:prstGeom prst="borderCallout1">
          <a:avLst>
            <a:gd name="adj1" fmla="val 18519"/>
            <a:gd name="adj2" fmla="val -8694"/>
            <a:gd name="adj3" fmla="val 45092"/>
            <a:gd name="adj4" fmla="val -1172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1876" name="Text Box 54"/>
        <xdr:cNvSpPr txBox="1">
          <a:spLocks noChangeArrowheads="1"/>
        </xdr:cNvSpPr>
      </xdr:nvSpPr>
      <xdr:spPr bwMode="auto">
        <a:xfrm>
          <a:off x="3648075" y="1463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47625</xdr:colOff>
      <xdr:row>85</xdr:row>
      <xdr:rowOff>38100</xdr:rowOff>
    </xdr:from>
    <xdr:ext cx="1445763" cy="159873"/>
    <xdr:sp macro="" textlink="">
      <xdr:nvSpPr>
        <xdr:cNvPr id="1079" name="Text Box 55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47625" y="1402080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1878" name="Text Box 71"/>
        <xdr:cNvSpPr txBox="1">
          <a:spLocks noChangeArrowheads="1"/>
        </xdr:cNvSpPr>
      </xdr:nvSpPr>
      <xdr:spPr bwMode="auto">
        <a:xfrm>
          <a:off x="3648075" y="1463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879" name="Text Box 72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880" name="Text Box 73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881" name="Text Box 74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882" name="Text Box 75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883" name="Text Box 76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884" name="Text Box 77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885" name="Text Box 78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1886" name="Text Box 79"/>
        <xdr:cNvSpPr txBox="1">
          <a:spLocks noChangeArrowheads="1"/>
        </xdr:cNvSpPr>
      </xdr:nvSpPr>
      <xdr:spPr bwMode="auto">
        <a:xfrm>
          <a:off x="364807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1887" name="Text Box 80"/>
        <xdr:cNvSpPr txBox="1">
          <a:spLocks noChangeArrowheads="1"/>
        </xdr:cNvSpPr>
      </xdr:nvSpPr>
      <xdr:spPr bwMode="auto">
        <a:xfrm>
          <a:off x="364807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888" name="Text Box 81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889" name="Text Box 82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890" name="Text Box 83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891" name="Text Box 84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892" name="Text Box 85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893" name="Text Box 86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894" name="Text Box 87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1895" name="Text Box 88"/>
        <xdr:cNvSpPr txBox="1">
          <a:spLocks noChangeArrowheads="1"/>
        </xdr:cNvSpPr>
      </xdr:nvSpPr>
      <xdr:spPr bwMode="auto">
        <a:xfrm>
          <a:off x="364807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1896" name="Text Box 89"/>
        <xdr:cNvSpPr txBox="1">
          <a:spLocks noChangeArrowheads="1"/>
        </xdr:cNvSpPr>
      </xdr:nvSpPr>
      <xdr:spPr bwMode="auto">
        <a:xfrm>
          <a:off x="364807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0.93793</cdr:x>
      <cdr:y>0.5197</cdr:y>
    </cdr:from>
    <cdr:to>
      <cdr:x>0.98369</cdr:x>
      <cdr:y>0.73954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2496" y="1270074"/>
          <a:ext cx="274163" cy="534057"/>
        </a:xfrm>
        <a:prstGeom xmlns:a="http://schemas.openxmlformats.org/drawingml/2006/main" prst="upArrow">
          <a:avLst>
            <a:gd name="adj1" fmla="val 50000"/>
            <a:gd name="adj2" fmla="val 4869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0.94742</cdr:x>
      <cdr:y>0.35524</cdr:y>
    </cdr:from>
    <cdr:to>
      <cdr:x>0.99086</cdr:x>
      <cdr:y>0.52249</cdr:y>
    </cdr:to>
    <cdr:sp macro="" textlink="">
      <cdr:nvSpPr>
        <cdr:cNvPr id="2061" name="AutoShape 1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791571"/>
          <a:ext cx="226335" cy="371182"/>
        </a:xfrm>
        <a:prstGeom xmlns:a="http://schemas.openxmlformats.org/drawingml/2006/main" prst="downArrow">
          <a:avLst>
            <a:gd name="adj1" fmla="val 50000"/>
            <a:gd name="adj2" fmla="val 4099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0.94496</cdr:x>
      <cdr:y>0.36797</cdr:y>
    </cdr:from>
    <cdr:to>
      <cdr:x>0.98865</cdr:x>
      <cdr:y>0.52612</cdr:y>
    </cdr:to>
    <cdr:sp macro="" textlink="">
      <cdr:nvSpPr>
        <cdr:cNvPr id="8198" name="AutoShape 103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26602" y="847850"/>
          <a:ext cx="227614" cy="363045"/>
        </a:xfrm>
        <a:prstGeom xmlns:a="http://schemas.openxmlformats.org/drawingml/2006/main" prst="downArrow">
          <a:avLst>
            <a:gd name="adj1" fmla="val 50000"/>
            <a:gd name="adj2" fmla="val 3987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K107"/>
  <sheetViews>
    <sheetView showGridLines="0" tabSelected="1" topLeftCell="A88" zoomScaleNormal="100" zoomScaleSheetLayoutView="100" workbookViewId="0">
      <selection activeCell="K84" sqref="K84"/>
    </sheetView>
  </sheetViews>
  <sheetFormatPr defaultColWidth="11.42578125" defaultRowHeight="12"/>
  <cols>
    <col min="1" max="1" width="13.42578125" style="4" customWidth="1"/>
    <col min="2" max="2" width="11.7109375" style="4" customWidth="1"/>
    <col min="3" max="7" width="11.42578125" style="4" customWidth="1"/>
    <col min="8" max="8" width="11.5703125" style="4" customWidth="1"/>
    <col min="9" max="9" width="10.140625" style="4" customWidth="1"/>
    <col min="10" max="10" width="10.7109375" style="5" customWidth="1"/>
    <col min="11" max="11" width="12.7109375" style="5" customWidth="1"/>
    <col min="12" max="12" width="9.85546875" style="5" customWidth="1"/>
    <col min="13" max="13" width="9.28515625" style="5" customWidth="1"/>
    <col min="14" max="49" width="5" style="5" customWidth="1"/>
    <col min="50" max="51" width="11.42578125" style="5" customWidth="1"/>
    <col min="52" max="16384" width="11.42578125" style="4"/>
  </cols>
  <sheetData>
    <row r="1" spans="1:50" ht="15" customHeight="1"/>
    <row r="2" spans="1:50" ht="22.5">
      <c r="A2" s="88" t="s">
        <v>36</v>
      </c>
      <c r="B2" s="88"/>
      <c r="C2" s="88"/>
      <c r="D2" s="88"/>
      <c r="E2" s="88"/>
      <c r="F2" s="88"/>
      <c r="G2" s="88"/>
      <c r="H2" s="82"/>
      <c r="I2" s="82"/>
      <c r="J2" s="6"/>
    </row>
    <row r="3" spans="1:50" ht="15.75" customHeight="1">
      <c r="A3" s="89" t="s">
        <v>35</v>
      </c>
      <c r="B3" s="89"/>
      <c r="C3" s="89"/>
      <c r="D3" s="89"/>
      <c r="E3" s="89"/>
      <c r="F3" s="89"/>
      <c r="G3" s="89"/>
      <c r="H3" s="82"/>
      <c r="I3" s="82"/>
      <c r="J3" s="6"/>
    </row>
    <row r="4" spans="1:50" ht="6.75" customHeight="1">
      <c r="F4" s="7"/>
    </row>
    <row r="5" spans="1:50" ht="13.5" thickBot="1">
      <c r="F5" s="7"/>
    </row>
    <row r="6" spans="1:50" s="1" customFormat="1" ht="15.75" thickBot="1">
      <c r="A6" s="8" t="s">
        <v>14</v>
      </c>
      <c r="B6" s="9">
        <v>2011</v>
      </c>
      <c r="C6" s="9">
        <v>2012</v>
      </c>
      <c r="D6" s="9">
        <v>2013</v>
      </c>
      <c r="E6" s="9" t="s">
        <v>34</v>
      </c>
      <c r="F6" s="9">
        <v>2016</v>
      </c>
      <c r="G6" s="9">
        <v>2017</v>
      </c>
      <c r="H6" s="9">
        <v>2018</v>
      </c>
      <c r="I6" s="67">
        <v>2019</v>
      </c>
      <c r="J6" s="94">
        <v>2020</v>
      </c>
      <c r="K6" s="66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1" customFormat="1" ht="15.75" thickBot="1">
      <c r="A7" s="10" t="s">
        <v>15</v>
      </c>
      <c r="B7" s="11">
        <v>1</v>
      </c>
      <c r="C7" s="11">
        <v>1</v>
      </c>
      <c r="D7" s="11">
        <v>1</v>
      </c>
      <c r="E7" s="11">
        <v>1</v>
      </c>
      <c r="F7" s="11">
        <v>1</v>
      </c>
      <c r="G7" s="11">
        <v>0.95799999999999996</v>
      </c>
      <c r="H7" s="11">
        <v>0.98180000000000001</v>
      </c>
      <c r="I7" s="68">
        <v>0.9</v>
      </c>
      <c r="J7" s="95">
        <v>0.7833</v>
      </c>
      <c r="K7" s="69">
        <v>0.84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5" customHeight="1">
      <c r="D8" s="3" t="s">
        <v>33</v>
      </c>
    </row>
    <row r="9" spans="1:50" ht="15" customHeight="1">
      <c r="D9" s="3"/>
    </row>
    <row r="10" spans="1:50" ht="18.75">
      <c r="A10" s="90" t="s">
        <v>26</v>
      </c>
      <c r="B10" s="90"/>
      <c r="C10" s="90"/>
      <c r="D10" s="90"/>
      <c r="E10" s="90"/>
      <c r="F10" s="90"/>
      <c r="G10" s="90"/>
      <c r="H10" s="91"/>
      <c r="I10" s="91"/>
    </row>
    <row r="11" spans="1:50" ht="12" customHeight="1" thickBot="1">
      <c r="A11" s="93"/>
      <c r="B11" s="93"/>
      <c r="C11" s="93"/>
      <c r="D11" s="93"/>
      <c r="E11" s="93"/>
      <c r="F11" s="93"/>
      <c r="G11" s="93"/>
      <c r="H11" s="12"/>
      <c r="J11" s="4"/>
    </row>
    <row r="12" spans="1:50" s="1" customFormat="1" ht="15.75" thickBot="1">
      <c r="B12" s="83" t="s">
        <v>10</v>
      </c>
      <c r="C12" s="84"/>
      <c r="D12" s="85"/>
      <c r="E12" s="83" t="s">
        <v>13</v>
      </c>
      <c r="F12" s="86"/>
      <c r="G12" s="87"/>
      <c r="H12" s="13" t="s">
        <v>21</v>
      </c>
      <c r="I12" s="81" t="s">
        <v>24</v>
      </c>
      <c r="J12" s="8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1" customFormat="1" ht="15.75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1" customFormat="1" ht="15">
      <c r="A14" s="21">
        <v>2011</v>
      </c>
      <c r="B14" s="22">
        <v>0.6</v>
      </c>
      <c r="C14" s="23">
        <v>0.98970000000000002</v>
      </c>
      <c r="D14" s="24">
        <v>0.02</v>
      </c>
      <c r="E14" s="22">
        <v>0.6</v>
      </c>
      <c r="F14" s="23">
        <v>0.99429999999999996</v>
      </c>
      <c r="G14" s="24">
        <v>3.0000000000000001E-3</v>
      </c>
      <c r="H14" s="25" t="s">
        <v>25</v>
      </c>
      <c r="I14" s="58">
        <v>0.69499999999999995</v>
      </c>
      <c r="J14" s="58">
        <v>0.66600000000000004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s="1" customFormat="1" ht="15">
      <c r="A15" s="21">
        <v>2012</v>
      </c>
      <c r="B15" s="22">
        <v>0.6</v>
      </c>
      <c r="C15" s="23">
        <v>0.92269999999999996</v>
      </c>
      <c r="D15" s="24">
        <f t="shared" ref="D15:D21" si="0">(C15-C14)/C14</f>
        <v>-6.7697282004647932E-2</v>
      </c>
      <c r="E15" s="22">
        <v>0.6</v>
      </c>
      <c r="F15" s="23">
        <v>0.91390000000000005</v>
      </c>
      <c r="G15" s="24">
        <f t="shared" ref="G15:G21" si="1">(F15-F14)/F14</f>
        <v>-8.0860907170873894E-2</v>
      </c>
      <c r="H15" s="25" t="s">
        <v>25</v>
      </c>
      <c r="I15" s="58">
        <v>0.69389999999999996</v>
      </c>
      <c r="J15" s="58">
        <v>0.66639999999999999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s="1" customFormat="1" ht="15">
      <c r="A16" s="21">
        <v>2013</v>
      </c>
      <c r="B16" s="22">
        <v>0.6</v>
      </c>
      <c r="C16" s="23">
        <v>0.95879999999999999</v>
      </c>
      <c r="D16" s="24">
        <f t="shared" si="0"/>
        <v>3.9124309092879617E-2</v>
      </c>
      <c r="E16" s="22">
        <v>0.6</v>
      </c>
      <c r="F16" s="23">
        <v>0.97619999999999996</v>
      </c>
      <c r="G16" s="24">
        <f t="shared" si="1"/>
        <v>6.8169383958857549E-2</v>
      </c>
      <c r="H16" s="25" t="s">
        <v>25</v>
      </c>
      <c r="I16" s="58">
        <v>0.70809999999999995</v>
      </c>
      <c r="J16" s="58">
        <v>0.67410000000000003</v>
      </c>
      <c r="K16" s="2"/>
      <c r="L16" s="2"/>
      <c r="M16" s="2"/>
      <c r="N16" s="2"/>
      <c r="O16" s="2"/>
      <c r="P16" s="2"/>
      <c r="Q16" s="2"/>
      <c r="R16" s="2"/>
      <c r="S16" s="26"/>
      <c r="T16" s="2"/>
      <c r="U16" s="2"/>
      <c r="V16" s="2"/>
      <c r="W16" s="2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s="1" customFormat="1" ht="15">
      <c r="A17" s="21">
        <v>2015</v>
      </c>
      <c r="B17" s="22">
        <v>0.6</v>
      </c>
      <c r="C17" s="23">
        <v>0.86219999999999997</v>
      </c>
      <c r="D17" s="24">
        <f t="shared" si="0"/>
        <v>-0.1007509386733417</v>
      </c>
      <c r="E17" s="22">
        <v>0.6</v>
      </c>
      <c r="F17" s="23">
        <v>0.85270000000000001</v>
      </c>
      <c r="G17" s="24">
        <f t="shared" si="1"/>
        <v>-0.12651096086867439</v>
      </c>
      <c r="H17" s="25" t="s">
        <v>25</v>
      </c>
      <c r="I17" s="58">
        <v>0.70830000000000004</v>
      </c>
      <c r="J17" s="58">
        <v>0.66800000000000004</v>
      </c>
      <c r="K17" s="2"/>
      <c r="L17" s="2"/>
      <c r="M17" s="2"/>
      <c r="N17" s="2"/>
      <c r="O17" s="2"/>
      <c r="P17" s="2"/>
      <c r="Q17" s="2"/>
      <c r="R17" s="2"/>
      <c r="S17" s="26"/>
      <c r="T17" s="2"/>
      <c r="U17" s="2"/>
      <c r="V17" s="2"/>
      <c r="W17" s="26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s="28" customFormat="1" ht="15">
      <c r="A18" s="21">
        <v>2016</v>
      </c>
      <c r="B18" s="22">
        <v>0.6</v>
      </c>
      <c r="C18" s="23">
        <v>0.8337</v>
      </c>
      <c r="D18" s="24">
        <f t="shared" si="0"/>
        <v>-3.3054975643702127E-2</v>
      </c>
      <c r="E18" s="22">
        <v>0.6</v>
      </c>
      <c r="F18" s="23">
        <v>0.80320000000000003</v>
      </c>
      <c r="G18" s="24">
        <f t="shared" si="1"/>
        <v>-5.8050897150228674E-2</v>
      </c>
      <c r="H18" s="25" t="s">
        <v>25</v>
      </c>
      <c r="I18" s="58">
        <v>0.71579999999999999</v>
      </c>
      <c r="J18" s="58">
        <v>0.67889999999999995</v>
      </c>
      <c r="K18" s="20"/>
      <c r="L18" s="20"/>
      <c r="M18" s="20"/>
      <c r="N18" s="20"/>
      <c r="O18" s="20"/>
      <c r="P18" s="20"/>
      <c r="Q18" s="20"/>
      <c r="R18" s="20"/>
      <c r="S18" s="27"/>
      <c r="T18" s="20"/>
      <c r="U18" s="20"/>
      <c r="V18" s="20"/>
      <c r="W18" s="27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s="1" customFormat="1" ht="15">
      <c r="A19" s="21">
        <v>2017</v>
      </c>
      <c r="B19" s="22">
        <v>0.6</v>
      </c>
      <c r="C19" s="23">
        <v>0.85699999999999998</v>
      </c>
      <c r="D19" s="24">
        <f t="shared" si="0"/>
        <v>2.7947703010675288E-2</v>
      </c>
      <c r="E19" s="22">
        <v>0.6</v>
      </c>
      <c r="F19" s="23">
        <v>0.88200000000000001</v>
      </c>
      <c r="G19" s="24">
        <f t="shared" si="1"/>
        <v>9.8107569721115506E-2</v>
      </c>
      <c r="H19" s="25" t="s">
        <v>25</v>
      </c>
      <c r="I19" s="58">
        <v>0.75170000000000003</v>
      </c>
      <c r="J19" s="58">
        <v>0.71889999999999998</v>
      </c>
      <c r="K19" s="2"/>
      <c r="L19" s="2"/>
      <c r="M19" s="2"/>
      <c r="N19" s="2"/>
      <c r="O19" s="2"/>
      <c r="P19" s="2"/>
      <c r="Q19" s="2"/>
      <c r="R19" s="2"/>
      <c r="S19" s="26"/>
      <c r="T19" s="20"/>
      <c r="U19" s="2"/>
      <c r="V19" s="2"/>
      <c r="W19" s="26"/>
      <c r="X19" s="20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5.75" thickBot="1">
      <c r="A20" s="21">
        <v>2018</v>
      </c>
      <c r="B20" s="59">
        <v>0.6</v>
      </c>
      <c r="C20" s="60">
        <v>0.78639999999999999</v>
      </c>
      <c r="D20" s="61">
        <f t="shared" si="0"/>
        <v>-8.2380396732788796E-2</v>
      </c>
      <c r="E20" s="59">
        <v>0.6</v>
      </c>
      <c r="F20" s="60">
        <v>0.74539999999999995</v>
      </c>
      <c r="G20" s="61">
        <f t="shared" si="1"/>
        <v>-0.15487528344671209</v>
      </c>
      <c r="H20" s="25" t="s">
        <v>25</v>
      </c>
      <c r="I20" s="58">
        <v>0.75929999999999997</v>
      </c>
      <c r="J20" s="58">
        <v>0.71540000000000004</v>
      </c>
      <c r="T20" s="29"/>
      <c r="U20" s="30"/>
      <c r="X20" s="29"/>
      <c r="Y20" s="30"/>
    </row>
    <row r="21" spans="1:50" ht="15.75" thickBot="1">
      <c r="A21" s="71">
        <v>2019</v>
      </c>
      <c r="B21" s="72">
        <v>0.6</v>
      </c>
      <c r="C21" s="73">
        <v>0.76980000000000004</v>
      </c>
      <c r="D21" s="74">
        <f t="shared" si="0"/>
        <v>-2.1108850457782234E-2</v>
      </c>
      <c r="E21" s="75">
        <v>0.6</v>
      </c>
      <c r="F21" s="73">
        <v>0.73699999999999999</v>
      </c>
      <c r="G21" s="74">
        <f t="shared" si="1"/>
        <v>-1.126911725248184E-2</v>
      </c>
      <c r="H21" s="76" t="s">
        <v>25</v>
      </c>
      <c r="I21" s="58">
        <v>0.73650000000000004</v>
      </c>
      <c r="J21" s="58">
        <v>0.69230000000000003</v>
      </c>
      <c r="T21" s="31"/>
      <c r="X21" s="31"/>
    </row>
    <row r="22" spans="1:50" ht="15.75" thickBot="1">
      <c r="A22" s="97">
        <v>2020</v>
      </c>
      <c r="B22" s="98">
        <v>0.6</v>
      </c>
      <c r="C22" s="99">
        <v>0.80930000000000002</v>
      </c>
      <c r="D22" s="100">
        <f>(C22-C21)/C21</f>
        <v>5.1312029098467105E-2</v>
      </c>
      <c r="E22" s="101">
        <v>0.6</v>
      </c>
      <c r="F22" s="99">
        <v>0.7863</v>
      </c>
      <c r="G22" s="100">
        <f>(F22-F21)/F21</f>
        <v>6.6892808683853472E-2</v>
      </c>
      <c r="H22" s="102" t="s">
        <v>25</v>
      </c>
      <c r="I22" s="103">
        <v>0.73699999999999999</v>
      </c>
      <c r="J22" s="103">
        <v>0.70799999999999996</v>
      </c>
      <c r="T22" s="29"/>
      <c r="U22" s="30"/>
      <c r="X22" s="29"/>
      <c r="Y22" s="30"/>
    </row>
    <row r="23" spans="1:50" ht="15" thickBot="1">
      <c r="A23" s="70">
        <v>2021</v>
      </c>
      <c r="B23" s="62">
        <v>0.6</v>
      </c>
      <c r="C23" s="63">
        <v>0.26590000000000003</v>
      </c>
      <c r="D23" s="64">
        <f>(C23-C22)/C22</f>
        <v>-0.67144445817373033</v>
      </c>
      <c r="E23" s="65">
        <v>0.6</v>
      </c>
      <c r="F23" s="63">
        <v>0.19189999999999999</v>
      </c>
      <c r="G23" s="64">
        <f>(F23-F22)/F22</f>
        <v>-0.75594556784942135</v>
      </c>
      <c r="H23" s="77" t="s">
        <v>37</v>
      </c>
      <c r="I23" s="96">
        <v>0.48699999999999999</v>
      </c>
      <c r="J23" s="96">
        <v>0.46700000000000003</v>
      </c>
      <c r="T23" s="29"/>
      <c r="U23" s="30"/>
      <c r="X23" s="29"/>
      <c r="Y23" s="30"/>
    </row>
    <row r="24" spans="1:50">
      <c r="T24" s="29"/>
      <c r="U24" s="30"/>
      <c r="X24" s="29"/>
      <c r="Y24" s="30"/>
    </row>
    <row r="25" spans="1:50">
      <c r="T25" s="29"/>
      <c r="U25" s="30"/>
      <c r="X25" s="29"/>
      <c r="Y25" s="30"/>
    </row>
    <row r="26" spans="1:50">
      <c r="T26" s="29"/>
      <c r="U26" s="30"/>
      <c r="X26" s="29"/>
      <c r="Y26" s="30"/>
    </row>
    <row r="27" spans="1:50">
      <c r="T27" s="29"/>
      <c r="U27" s="30"/>
      <c r="X27" s="29"/>
      <c r="Y27" s="30"/>
    </row>
    <row r="28" spans="1:50">
      <c r="T28" s="29"/>
      <c r="U28" s="30"/>
      <c r="X28" s="29"/>
      <c r="Y28" s="30"/>
    </row>
    <row r="29" spans="1:50">
      <c r="T29" s="29"/>
      <c r="U29" s="30"/>
      <c r="X29" s="29"/>
      <c r="Y29" s="30"/>
    </row>
    <row r="30" spans="1:50">
      <c r="L30" s="30"/>
      <c r="M30" s="30"/>
    </row>
    <row r="32" spans="1:50">
      <c r="W32" s="31"/>
    </row>
    <row r="33" spans="23:23">
      <c r="W33" s="31"/>
    </row>
    <row r="34" spans="23:23">
      <c r="W34" s="31"/>
    </row>
    <row r="35" spans="23:23">
      <c r="W35" s="31"/>
    </row>
    <row r="36" spans="23:23">
      <c r="W36" s="31"/>
    </row>
    <row r="37" spans="23:23">
      <c r="W37" s="31"/>
    </row>
    <row r="54" spans="1:45" ht="12" customHeight="1"/>
    <row r="55" spans="1:45" ht="12" customHeight="1"/>
    <row r="56" spans="1:45" ht="18.95" customHeight="1">
      <c r="A56" s="92" t="s">
        <v>23</v>
      </c>
      <c r="B56" s="92"/>
      <c r="C56" s="92"/>
      <c r="D56" s="92"/>
      <c r="E56" s="92"/>
      <c r="F56" s="92"/>
      <c r="G56" s="92"/>
      <c r="H56" s="91"/>
      <c r="I56" s="91"/>
    </row>
    <row r="57" spans="1:45" ht="12.75" thickBot="1"/>
    <row r="58" spans="1:45" s="7" customFormat="1" ht="14.1" customHeight="1" thickBot="1">
      <c r="B58" s="78">
        <v>2017</v>
      </c>
      <c r="C58" s="79"/>
      <c r="D58" s="78">
        <v>2018</v>
      </c>
      <c r="E58" s="79"/>
      <c r="F58" s="78">
        <v>2019</v>
      </c>
      <c r="G58" s="79"/>
      <c r="H58" s="78">
        <v>2020</v>
      </c>
      <c r="I58" s="79"/>
      <c r="J58" s="78">
        <v>2021</v>
      </c>
      <c r="K58" s="79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</row>
    <row r="59" spans="1:45" s="7" customFormat="1" ht="13.5" thickBot="1">
      <c r="A59" s="55" t="s">
        <v>7</v>
      </c>
      <c r="B59" s="33" t="s">
        <v>8</v>
      </c>
      <c r="C59" s="17" t="s">
        <v>9</v>
      </c>
      <c r="D59" s="33" t="s">
        <v>8</v>
      </c>
      <c r="E59" s="17" t="s">
        <v>9</v>
      </c>
      <c r="F59" s="33" t="s">
        <v>8</v>
      </c>
      <c r="G59" s="17" t="s">
        <v>9</v>
      </c>
      <c r="H59" s="33" t="s">
        <v>8</v>
      </c>
      <c r="I59" s="17" t="s">
        <v>9</v>
      </c>
      <c r="J59" s="33" t="s">
        <v>8</v>
      </c>
      <c r="K59" s="17" t="s">
        <v>9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</row>
    <row r="60" spans="1:45" s="7" customFormat="1" ht="12.75">
      <c r="A60" s="37" t="s">
        <v>0</v>
      </c>
      <c r="B60" s="34">
        <v>180.2</v>
      </c>
      <c r="C60" s="35">
        <f>B60/B70</f>
        <v>0.79741570050446942</v>
      </c>
      <c r="D60" s="34">
        <v>214.68</v>
      </c>
      <c r="E60" s="35">
        <f>D60/D70</f>
        <v>0.7863736263736264</v>
      </c>
      <c r="F60" s="34">
        <v>209.78</v>
      </c>
      <c r="G60" s="35">
        <f>F60/F70</f>
        <v>0.76983486238532106</v>
      </c>
      <c r="H60" s="34">
        <v>189.78</v>
      </c>
      <c r="I60" s="35">
        <f>H60/H70</f>
        <v>0.80929637526652454</v>
      </c>
      <c r="J60" s="34">
        <v>68.200000000000017</v>
      </c>
      <c r="K60" s="35">
        <f>J60/J70</f>
        <v>0.26588693957115017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</row>
    <row r="61" spans="1:45" s="7" customFormat="1" ht="12.75">
      <c r="A61" s="37" t="s">
        <v>20</v>
      </c>
      <c r="B61" s="38">
        <v>7.78</v>
      </c>
      <c r="C61" s="39">
        <f>B61/B70</f>
        <v>3.4427825471280649E-2</v>
      </c>
      <c r="D61" s="38">
        <v>7.32</v>
      </c>
      <c r="E61" s="39">
        <f>D61/D70</f>
        <v>2.6813186813186816E-2</v>
      </c>
      <c r="F61" s="38">
        <v>15.22</v>
      </c>
      <c r="G61" s="39">
        <f>F61/F70</f>
        <v>5.5853211009174314E-2</v>
      </c>
      <c r="H61" s="38">
        <v>13.22</v>
      </c>
      <c r="I61" s="39">
        <f>H61/H70</f>
        <v>5.6375266524520261E-2</v>
      </c>
      <c r="J61" s="38">
        <v>5.8</v>
      </c>
      <c r="K61" s="39">
        <f>J61/J70</f>
        <v>2.2612085769980507E-2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</row>
    <row r="62" spans="1:45" s="7" customFormat="1" ht="12.75">
      <c r="A62" s="37" t="s">
        <v>3</v>
      </c>
      <c r="B62" s="38">
        <v>2</v>
      </c>
      <c r="C62" s="39">
        <f>B62/B70</f>
        <v>8.8503407381184188E-3</v>
      </c>
      <c r="D62" s="38">
        <v>0</v>
      </c>
      <c r="E62" s="39">
        <f>D62/D70</f>
        <v>0</v>
      </c>
      <c r="F62" s="38">
        <v>2</v>
      </c>
      <c r="G62" s="39">
        <f>F62/F70</f>
        <v>7.3394495412844041E-3</v>
      </c>
      <c r="H62" s="38">
        <v>3</v>
      </c>
      <c r="I62" s="39">
        <f>H62/H70</f>
        <v>1.279317697228145E-2</v>
      </c>
      <c r="J62" s="38">
        <v>1</v>
      </c>
      <c r="K62" s="39">
        <f>J62/J70</f>
        <v>3.8986354775828458E-3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</row>
    <row r="63" spans="1:45" s="7" customFormat="1" ht="12.75">
      <c r="A63" s="37" t="s">
        <v>1</v>
      </c>
      <c r="B63" s="38">
        <v>8</v>
      </c>
      <c r="C63" s="39">
        <f>B63/B70</f>
        <v>3.5401362952473675E-2</v>
      </c>
      <c r="D63" s="38">
        <v>6</v>
      </c>
      <c r="E63" s="39">
        <f>D63/D70</f>
        <v>2.197802197802198E-2</v>
      </c>
      <c r="F63" s="38">
        <v>3</v>
      </c>
      <c r="G63" s="39">
        <f>F63/F70</f>
        <v>1.1009174311926606E-2</v>
      </c>
      <c r="H63" s="38">
        <v>0</v>
      </c>
      <c r="I63" s="39">
        <f>H63/H70</f>
        <v>0</v>
      </c>
      <c r="J63" s="38">
        <v>0</v>
      </c>
      <c r="K63" s="39">
        <f>J63/J70</f>
        <v>0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</row>
    <row r="64" spans="1:45" s="7" customFormat="1" ht="12.75">
      <c r="A64" s="37" t="s">
        <v>2</v>
      </c>
      <c r="B64" s="38">
        <v>10</v>
      </c>
      <c r="C64" s="39">
        <f>B64/B70</f>
        <v>4.4251703690592087E-2</v>
      </c>
      <c r="D64" s="38">
        <v>21</v>
      </c>
      <c r="E64" s="39">
        <f>D64/D70</f>
        <v>7.6923076923076927E-2</v>
      </c>
      <c r="F64" s="38">
        <v>16</v>
      </c>
      <c r="G64" s="39">
        <f>F64/F70</f>
        <v>5.8715596330275233E-2</v>
      </c>
      <c r="H64" s="38">
        <v>8</v>
      </c>
      <c r="I64" s="39">
        <f>H64/H70</f>
        <v>3.4115138592750532E-2</v>
      </c>
      <c r="J64" s="38">
        <v>0</v>
      </c>
      <c r="K64" s="39">
        <f>J64/J70</f>
        <v>0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</row>
    <row r="65" spans="1:51" s="7" customFormat="1" ht="12.75" customHeight="1">
      <c r="A65" s="40" t="s">
        <v>16</v>
      </c>
      <c r="B65" s="38">
        <v>8</v>
      </c>
      <c r="C65" s="39">
        <f>B65/B70</f>
        <v>3.5401362952473675E-2</v>
      </c>
      <c r="D65" s="38"/>
      <c r="E65" s="39">
        <f>D65/D70</f>
        <v>0</v>
      </c>
      <c r="F65" s="38">
        <v>10.5</v>
      </c>
      <c r="G65" s="39">
        <f>F65/F70</f>
        <v>3.8532110091743121E-2</v>
      </c>
      <c r="H65" s="38">
        <v>12.5</v>
      </c>
      <c r="I65" s="39">
        <f>H65/H70</f>
        <v>5.3304904051172705E-2</v>
      </c>
      <c r="J65" s="38">
        <v>1.5</v>
      </c>
      <c r="K65" s="39">
        <f>J65/J70</f>
        <v>5.8479532163742687E-3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</row>
    <row r="66" spans="1:51" s="7" customFormat="1" ht="12.75">
      <c r="A66" s="37" t="s">
        <v>28</v>
      </c>
      <c r="B66" s="38">
        <v>0</v>
      </c>
      <c r="C66" s="39">
        <f>B66/B70</f>
        <v>0</v>
      </c>
      <c r="D66" s="38">
        <v>6</v>
      </c>
      <c r="E66" s="39">
        <f>D66/D70</f>
        <v>2.197802197802198E-2</v>
      </c>
      <c r="F66" s="38">
        <v>3</v>
      </c>
      <c r="G66" s="39">
        <f>F66/F70</f>
        <v>1.1009174311926606E-2</v>
      </c>
      <c r="H66" s="38">
        <v>0</v>
      </c>
      <c r="I66" s="39">
        <f>H66/H70</f>
        <v>0</v>
      </c>
      <c r="J66" s="38">
        <v>0</v>
      </c>
      <c r="K66" s="39">
        <f>J66/J70</f>
        <v>0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</row>
    <row r="67" spans="1:51" s="7" customFormat="1" ht="12.75">
      <c r="A67" s="37" t="s">
        <v>27</v>
      </c>
      <c r="B67" s="38">
        <v>2</v>
      </c>
      <c r="C67" s="39">
        <f>B67/B70</f>
        <v>8.8503407381184188E-3</v>
      </c>
      <c r="D67" s="38">
        <v>2</v>
      </c>
      <c r="E67" s="39">
        <f>D67/D70</f>
        <v>7.326007326007326E-3</v>
      </c>
      <c r="F67" s="38">
        <v>3</v>
      </c>
      <c r="G67" s="39">
        <f>F67/F70</f>
        <v>1.1009174311926606E-2</v>
      </c>
      <c r="H67" s="38">
        <v>3</v>
      </c>
      <c r="I67" s="39">
        <f>H67/H70</f>
        <v>1.279317697228145E-2</v>
      </c>
      <c r="J67" s="38">
        <v>180</v>
      </c>
      <c r="K67" s="39">
        <f>J67/J70</f>
        <v>0.70175438596491224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</row>
    <row r="68" spans="1:51" s="7" customFormat="1" ht="12.75">
      <c r="A68" s="37" t="s">
        <v>5</v>
      </c>
      <c r="B68" s="38">
        <v>0</v>
      </c>
      <c r="C68" s="39">
        <f>B68/B70</f>
        <v>0</v>
      </c>
      <c r="D68" s="38">
        <v>0</v>
      </c>
      <c r="E68" s="39">
        <f>D68/D70</f>
        <v>0</v>
      </c>
      <c r="F68" s="38">
        <v>0</v>
      </c>
      <c r="G68" s="39">
        <f>F68/F70</f>
        <v>0</v>
      </c>
      <c r="H68" s="38">
        <v>0</v>
      </c>
      <c r="I68" s="39">
        <f>H68/H70</f>
        <v>0</v>
      </c>
      <c r="J68" s="38">
        <v>0</v>
      </c>
      <c r="K68" s="39">
        <f>J68/J70</f>
        <v>0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</row>
    <row r="69" spans="1:51" s="7" customFormat="1" ht="12.75">
      <c r="A69" s="37" t="s">
        <v>4</v>
      </c>
      <c r="B69" s="38">
        <v>8</v>
      </c>
      <c r="C69" s="39">
        <f>B69/B70</f>
        <v>3.5401362952473675E-2</v>
      </c>
      <c r="D69" s="38">
        <v>16</v>
      </c>
      <c r="E69" s="39">
        <f>D69/D70</f>
        <v>5.8608058608058608E-2</v>
      </c>
      <c r="F69" s="38">
        <v>10</v>
      </c>
      <c r="G69" s="39">
        <f>F69/F70</f>
        <v>3.669724770642202E-2</v>
      </c>
      <c r="H69" s="38">
        <v>5</v>
      </c>
      <c r="I69" s="39">
        <f>H69/H70</f>
        <v>2.1321961620469083E-2</v>
      </c>
      <c r="J69" s="38">
        <v>0</v>
      </c>
      <c r="K69" s="39">
        <f>J69/J70</f>
        <v>0</v>
      </c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</row>
    <row r="70" spans="1:51" s="7" customFormat="1" ht="13.5" thickBot="1">
      <c r="A70" s="37" t="s">
        <v>6</v>
      </c>
      <c r="B70" s="56">
        <f t="shared" ref="B70:G70" si="2">SUM(B60:B69)</f>
        <v>225.98</v>
      </c>
      <c r="C70" s="57">
        <f t="shared" si="2"/>
        <v>0.99999999999999989</v>
      </c>
      <c r="D70" s="56">
        <f t="shared" si="2"/>
        <v>273</v>
      </c>
      <c r="E70" s="57">
        <f t="shared" si="2"/>
        <v>1</v>
      </c>
      <c r="F70" s="56">
        <f t="shared" si="2"/>
        <v>272.5</v>
      </c>
      <c r="G70" s="57">
        <f t="shared" si="2"/>
        <v>1</v>
      </c>
      <c r="H70" s="56">
        <f>SUM(H60:H69)</f>
        <v>234.5</v>
      </c>
      <c r="I70" s="57">
        <f>SUM(I60:I69)</f>
        <v>1</v>
      </c>
      <c r="J70" s="56">
        <f>SUM(J60:J69)</f>
        <v>256.5</v>
      </c>
      <c r="K70" s="57">
        <f>SUM(K60:K69)</f>
        <v>1</v>
      </c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</row>
    <row r="71" spans="1:51" s="7" customFormat="1" ht="12.75">
      <c r="A71" s="41"/>
      <c r="B71" s="42"/>
      <c r="C71" s="43"/>
      <c r="D71" s="44"/>
      <c r="E71" s="36"/>
      <c r="F71" s="44"/>
      <c r="G71" s="36"/>
      <c r="H71" s="36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</row>
    <row r="72" spans="1:51" s="7" customFormat="1" ht="12.75">
      <c r="A72" s="41"/>
      <c r="B72" s="42"/>
      <c r="C72" s="43"/>
      <c r="D72" s="44"/>
      <c r="E72" s="36"/>
      <c r="F72" s="44"/>
      <c r="G72" s="36"/>
      <c r="H72" s="36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</row>
    <row r="73" spans="1:51" s="7" customFormat="1" ht="12.75">
      <c r="A73" s="41"/>
      <c r="B73" s="42"/>
      <c r="C73" s="43"/>
      <c r="D73" s="44"/>
      <c r="E73" s="36"/>
      <c r="F73" s="44"/>
      <c r="G73" s="36"/>
      <c r="H73" s="36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</row>
    <row r="74" spans="1:51" s="7" customFormat="1" ht="12.75">
      <c r="A74" s="41"/>
      <c r="B74" s="42"/>
      <c r="C74" s="43"/>
      <c r="D74" s="44"/>
      <c r="E74" s="36"/>
      <c r="F74" s="44"/>
      <c r="G74" s="36"/>
      <c r="H74" s="36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</row>
    <row r="75" spans="1:51" s="7" customFormat="1" ht="12.75">
      <c r="A75" s="41"/>
      <c r="B75" s="42"/>
      <c r="C75" s="43"/>
      <c r="D75" s="44"/>
      <c r="E75" s="36"/>
      <c r="F75" s="44"/>
      <c r="G75" s="36"/>
      <c r="H75" s="36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</row>
    <row r="76" spans="1:51" s="7" customFormat="1" ht="12.75">
      <c r="A76" s="41"/>
      <c r="B76" s="42"/>
      <c r="C76" s="43"/>
      <c r="D76" s="44"/>
      <c r="E76" s="36"/>
      <c r="F76" s="44"/>
      <c r="G76" s="36"/>
      <c r="H76" s="36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</row>
    <row r="90" spans="1:51" ht="41.1" customHeight="1">
      <c r="A90" s="45"/>
      <c r="B90" s="80" t="s">
        <v>29</v>
      </c>
      <c r="C90" s="80"/>
      <c r="D90" s="80"/>
      <c r="E90" s="80"/>
      <c r="F90" s="80"/>
      <c r="G90" s="45"/>
      <c r="H90" s="46"/>
      <c r="I90" s="46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</row>
    <row r="91" spans="1:51" ht="12.75" thickBot="1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</row>
    <row r="92" spans="1:51" ht="13.5" thickBot="1">
      <c r="B92" s="7"/>
      <c r="D92" s="47">
        <v>2017</v>
      </c>
      <c r="E92" s="47">
        <v>2018</v>
      </c>
      <c r="F92" s="47">
        <v>2019</v>
      </c>
      <c r="G92" s="47">
        <v>2020</v>
      </c>
      <c r="H92" s="47">
        <v>2021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</row>
    <row r="93" spans="1:51" s="7" customFormat="1" ht="12.75">
      <c r="B93" s="37" t="s">
        <v>20</v>
      </c>
      <c r="C93" s="48"/>
      <c r="D93" s="49">
        <v>9</v>
      </c>
      <c r="E93" s="49">
        <v>7</v>
      </c>
      <c r="F93" s="49">
        <v>10</v>
      </c>
      <c r="G93" s="49">
        <v>9</v>
      </c>
      <c r="H93" s="49">
        <v>5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</row>
    <row r="94" spans="1:51" s="7" customFormat="1" ht="12.75">
      <c r="B94" s="37" t="s">
        <v>3</v>
      </c>
      <c r="C94" s="50"/>
      <c r="D94" s="51">
        <v>1</v>
      </c>
      <c r="E94" s="51">
        <v>5</v>
      </c>
      <c r="F94" s="51">
        <v>5</v>
      </c>
      <c r="G94" s="51">
        <v>4</v>
      </c>
      <c r="H94" s="51">
        <v>2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</row>
    <row r="95" spans="1:51" s="7" customFormat="1" ht="12.75">
      <c r="B95" s="37" t="s">
        <v>1</v>
      </c>
      <c r="C95" s="50"/>
      <c r="D95" s="51">
        <v>2</v>
      </c>
      <c r="E95" s="51">
        <v>4</v>
      </c>
      <c r="F95" s="51">
        <v>4</v>
      </c>
      <c r="G95" s="51">
        <v>3</v>
      </c>
      <c r="H95" s="51">
        <v>6</v>
      </c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</row>
    <row r="96" spans="1:51" s="7" customFormat="1" ht="12.75">
      <c r="B96" s="37" t="s">
        <v>2</v>
      </c>
      <c r="C96" s="50"/>
      <c r="D96" s="51">
        <v>4</v>
      </c>
      <c r="E96" s="51">
        <v>2</v>
      </c>
      <c r="F96" s="51">
        <v>4</v>
      </c>
      <c r="G96" s="51">
        <v>4</v>
      </c>
      <c r="H96" s="51">
        <v>2</v>
      </c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</row>
    <row r="97" spans="2:63" s="7" customFormat="1" ht="12.75" customHeight="1">
      <c r="B97" s="40" t="s">
        <v>16</v>
      </c>
      <c r="C97" s="50"/>
      <c r="D97" s="51">
        <v>17</v>
      </c>
      <c r="E97" s="51">
        <v>19</v>
      </c>
      <c r="F97" s="51">
        <v>23</v>
      </c>
      <c r="G97" s="51">
        <v>20</v>
      </c>
      <c r="H97" s="51">
        <v>21</v>
      </c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</row>
    <row r="98" spans="2:63" s="7" customFormat="1" ht="12.75" customHeight="1">
      <c r="B98" s="40" t="s">
        <v>28</v>
      </c>
      <c r="C98" s="50"/>
      <c r="D98" s="51">
        <v>4</v>
      </c>
      <c r="E98" s="51"/>
      <c r="F98" s="51"/>
      <c r="G98" s="51"/>
      <c r="H98" s="51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</row>
    <row r="99" spans="2:63" s="7" customFormat="1" ht="15" customHeight="1">
      <c r="B99" s="37" t="s">
        <v>27</v>
      </c>
      <c r="C99" s="50"/>
      <c r="D99" s="51">
        <v>29</v>
      </c>
      <c r="E99" s="51">
        <v>30</v>
      </c>
      <c r="F99" s="51">
        <v>34</v>
      </c>
      <c r="G99" s="51">
        <v>26</v>
      </c>
      <c r="H99" s="51">
        <v>40</v>
      </c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</row>
    <row r="100" spans="2:63" s="7" customFormat="1" ht="15" customHeight="1">
      <c r="B100" s="37" t="s">
        <v>5</v>
      </c>
      <c r="C100" s="50"/>
      <c r="D100" s="51">
        <v>1</v>
      </c>
      <c r="E100" s="51">
        <v>0</v>
      </c>
      <c r="F100" s="51">
        <v>0</v>
      </c>
      <c r="G100" s="51">
        <v>2</v>
      </c>
      <c r="H100" s="51">
        <v>0</v>
      </c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</row>
    <row r="101" spans="2:63" s="7" customFormat="1" ht="13.5" thickBot="1">
      <c r="B101" s="37" t="s">
        <v>4</v>
      </c>
      <c r="C101" s="48"/>
      <c r="D101" s="52">
        <v>1</v>
      </c>
      <c r="E101" s="52">
        <v>1</v>
      </c>
      <c r="F101" s="52">
        <v>1</v>
      </c>
      <c r="G101" s="52">
        <v>3</v>
      </c>
      <c r="H101" s="52">
        <v>1</v>
      </c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</row>
    <row r="104" spans="2:63" ht="18.75" customHeight="1">
      <c r="B104" s="80" t="s">
        <v>30</v>
      </c>
      <c r="C104" s="80"/>
      <c r="D104" s="80"/>
      <c r="E104" s="80"/>
      <c r="F104" s="80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 ht="12.75">
      <c r="C106" s="53">
        <v>25.81</v>
      </c>
      <c r="D106" s="41" t="s">
        <v>31</v>
      </c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 ht="12.75">
      <c r="C107" s="54">
        <v>34.14</v>
      </c>
      <c r="D107" s="41" t="s">
        <v>32</v>
      </c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</sheetData>
  <mergeCells count="15">
    <mergeCell ref="A2:I2"/>
    <mergeCell ref="A3:I3"/>
    <mergeCell ref="A10:I10"/>
    <mergeCell ref="A56:I56"/>
    <mergeCell ref="A11:G11"/>
    <mergeCell ref="H58:I58"/>
    <mergeCell ref="B104:F104"/>
    <mergeCell ref="I12:J12"/>
    <mergeCell ref="B90:F90"/>
    <mergeCell ref="B12:D12"/>
    <mergeCell ref="E12:G12"/>
    <mergeCell ref="D58:E58"/>
    <mergeCell ref="F58:G58"/>
    <mergeCell ref="B58:C58"/>
    <mergeCell ref="J58:K58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3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PSPR</vt:lpstr>
      <vt:lpstr>PSPR!Print_Area</vt:lpstr>
    </vt:vector>
  </TitlesOfParts>
  <Company>State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Mary Marshall</cp:lastModifiedBy>
  <cp:lastPrinted>2011-10-14T21:21:51Z</cp:lastPrinted>
  <dcterms:created xsi:type="dcterms:W3CDTF">1999-06-08T15:24:14Z</dcterms:created>
  <dcterms:modified xsi:type="dcterms:W3CDTF">2021-07-12T22:41:50Z</dcterms:modified>
</cp:coreProperties>
</file>