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Lottery" sheetId="1" r:id="rId1"/>
  </sheets>
  <definedNames>
    <definedName name="_xlnm.Print_Area" localSheetId="0">'Lottery'!$A$1:$I$107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<sst xmlns="http://schemas.openxmlformats.org/spreadsheetml/2006/main" count="66" uniqueCount="37">
  <si>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</si>
  <si>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</si>
  <si>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</si>
  <si>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</si>
  <si>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</si>
  <si>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</si>
  <si>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</si>
  <si>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</si>
  <si>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</si>
  <si>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</si>
  <si>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</si>
  <si>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</si>
  <si>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</si>
  <si>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</si>
  <si>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</si>
  <si>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</si>
  <si>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</si>
  <si>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</si>
  <si>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</si>
  <si>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</si>
  <si>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</si>
  <si>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</si>
  <si>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</si>
  <si>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</si>
  <si>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</si>
  <si>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</si>
  <si>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</si>
  <si>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Lottery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</si>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</sst>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26" fillId="0" borderId="0" xfId="42" applyNumberFormat="1" applyFont="1" applyBorder="1" applyAlignment="1">
      <alignment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32" xfId="42" applyNumberFormat="1" applyFont="1" applyBorder="1" applyAlignment="1">
      <alignment horizontal="center"/>
    </xf>
    <xf numFmtId="1" fontId="18" fillId="0" borderId="0" xfId="42" applyNumberFormat="1" applyFont="1" applyBorder="1" applyAlignment="1">
      <alignment/>
    </xf>
    <xf numFmtId="1" fontId="18" fillId="0" borderId="0" xfId="59" applyNumberFormat="1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8" xfId="59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0" fontId="19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9" fontId="19" fillId="0" borderId="32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7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75"/>
          <c:w val="0.94275"/>
          <c:h val="0.8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Lottery!$B$57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Lottery!$C$60:$C$68</c:f>
              <c:numCache/>
            </c:numRef>
          </c:val>
        </c:ser>
        <c:ser>
          <c:idx val="3"/>
          <c:order val="1"/>
          <c:tx>
            <c:strRef>
              <c:f>Lottery!$D$57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Lottery!$E$60:$E$68</c:f>
              <c:numCache/>
            </c:numRef>
          </c:val>
        </c:ser>
        <c:ser>
          <c:idx val="4"/>
          <c:order val="2"/>
          <c:tx>
            <c:strRef>
              <c:f>Lottery!$F$57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Lottery!$G$60:$G$68</c:f>
              <c:numCache/>
            </c:numRef>
          </c:val>
        </c:ser>
        <c:ser>
          <c:idx val="1"/>
          <c:order val="3"/>
          <c:tx>
            <c:strRef>
              <c:f>Lottery!$H$57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Lottery!$I$60:$I$68</c:f>
              <c:numCache/>
            </c:numRef>
          </c:val>
        </c:ser>
        <c:ser>
          <c:idx val="5"/>
          <c:order val="4"/>
          <c:tx>
            <c:strRef>
              <c:f>Lottery!$J$57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Lottery!$A$60:$A$68</c:f>
              <c:strCache/>
            </c:strRef>
          </c:cat>
          <c:val>
            <c:numRef>
              <c:f>Lottery!$K$60:$K$68</c:f>
              <c:numCache/>
            </c:numRef>
          </c:val>
        </c:ser>
        <c:axId val="64891876"/>
        <c:axId val="47155973"/>
      </c:barChart>
      <c:catAx>
        <c:axId val="64891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55973"/>
        <c:crosses val="autoZero"/>
        <c:auto val="1"/>
        <c:lblOffset val="100"/>
        <c:tickLblSkip val="1"/>
        <c:noMultiLvlLbl val="0"/>
      </c:catAx>
      <c:valAx>
        <c:axId val="47155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91876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"/>
          <c:y val="0.9545"/>
          <c:w val="0.334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075"/>
          <c:w val="0.963"/>
          <c:h val="0.7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Lottery!$A$14:$A$23</c:f>
              <c:numCache/>
            </c:numRef>
          </c:cat>
          <c:val>
            <c:numRef>
              <c:f>Lottery!$B$14:$B$23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Lottery!$A$14:$A$23</c:f>
              <c:numCache/>
            </c:numRef>
          </c:cat>
          <c:val>
            <c:numRef>
              <c:f>Lottery!$C$14:$C$23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Lottery!$A$14:$A$23</c:f>
              <c:numCache/>
            </c:numRef>
          </c:cat>
          <c:val>
            <c:numRef>
              <c:f>Lottery!$I$14:$I$23</c:f>
              <c:numCache/>
            </c:numRef>
          </c:val>
          <c:smooth val="0"/>
        </c:ser>
        <c:marker val="1"/>
        <c:axId val="21750574"/>
        <c:axId val="61537439"/>
      </c:lineChart>
      <c:catAx>
        <c:axId val="2175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537439"/>
        <c:crosses val="autoZero"/>
        <c:auto val="1"/>
        <c:lblOffset val="100"/>
        <c:tickLblSkip val="1"/>
        <c:noMultiLvlLbl val="0"/>
      </c:catAx>
      <c:valAx>
        <c:axId val="615374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505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3"/>
          <c:w val="0.67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Lottery!$A$14:$A$23</c:f>
              <c:numCache/>
            </c:numRef>
          </c:cat>
          <c:val>
            <c:numRef>
              <c:f>Lottery!$E$14:$E$23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Lottery!$A$14:$A$23</c:f>
              <c:numCache/>
            </c:numRef>
          </c:cat>
          <c:val>
            <c:numRef>
              <c:f>Lottery!$F$14:$F$23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Lottery!$A$14:$A$23</c:f>
              <c:numCache/>
            </c:numRef>
          </c:cat>
          <c:val>
            <c:numRef>
              <c:f>Lottery!$J$14:$J$23</c:f>
              <c:numCache/>
            </c:numRef>
          </c:val>
          <c:smooth val="0"/>
        </c:ser>
        <c:marker val="1"/>
        <c:axId val="16966040"/>
        <c:axId val="18476633"/>
      </c:lineChart>
      <c:catAx>
        <c:axId val="1696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633"/>
        <c:crosses val="autoZero"/>
        <c:auto val="1"/>
        <c:lblOffset val="100"/>
        <c:tickLblSkip val="1"/>
        <c:noMultiLvlLbl val="0"/>
      </c:catAx>
      <c:valAx>
        <c:axId val="184766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04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0.5325</cdr:y>
    </cdr:from>
    <cdr:to>
      <cdr:x>0.99125</cdr:x>
      <cdr:y>0.781</cdr:y>
    </cdr:to>
    <cdr:sp>
      <cdr:nvSpPr>
        <cdr:cNvPr id="1" name="AutoShape 10"/>
        <cdr:cNvSpPr>
          <a:spLocks/>
        </cdr:cNvSpPr>
      </cdr:nvSpPr>
      <cdr:spPr>
        <a:xfrm>
          <a:off x="7200900" y="1381125"/>
          <a:ext cx="352425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0.49775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0.38475</cdr:y>
    </cdr:from>
    <cdr:to>
      <cdr:x>1</cdr:x>
      <cdr:y>0.58025</cdr:y>
    </cdr:to>
    <cdr:sp>
      <cdr:nvSpPr>
        <cdr:cNvPr id="1" name="AutoShape 1031"/>
        <cdr:cNvSpPr>
          <a:spLocks/>
        </cdr:cNvSpPr>
      </cdr:nvSpPr>
      <cdr:spPr>
        <a:xfrm>
          <a:off x="5657850" y="87630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1868150"/>
        <a:ext cx="7620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19050</xdr:rowOff>
    </xdr:from>
    <xdr:to>
      <xdr:col>6</xdr:col>
      <xdr:colOff>609600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66675" y="4600575"/>
        <a:ext cx="59245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3" name="Chart 15"/>
        <xdr:cNvGraphicFramePr/>
      </xdr:nvGraphicFramePr>
      <xdr:xfrm>
        <a:off x="28575" y="6762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983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171450</xdr:colOff>
      <xdr:row>23</xdr:row>
      <xdr:rowOff>123825</xdr:rowOff>
    </xdr:from>
    <xdr:to>
      <xdr:col>9</xdr:col>
      <xdr:colOff>0</xdr:colOff>
      <xdr:row>27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419850" y="4552950"/>
          <a:ext cx="1628775" cy="542925"/>
        </a:xfrm>
        <a:prstGeom prst="borderCallout1">
          <a:avLst>
            <a:gd name="adj1" fmla="val -283166"/>
            <a:gd name="adj2" fmla="val -2971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19050</xdr:rowOff>
    </xdr:from>
    <xdr:to>
      <xdr:col>8</xdr:col>
      <xdr:colOff>781050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124575" y="6581775"/>
          <a:ext cx="1838325" cy="647700"/>
        </a:xfrm>
        <a:prstGeom prst="borderCallout1">
          <a:avLst>
            <a:gd name="adj1" fmla="val -232824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85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2494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4152900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109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4152900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109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4152900" y="1849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325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2" name="Text Box 91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3" name="Text Box 92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4" name="Text Box 93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5" name="Text Box 94"/>
        <xdr:cNvSpPr txBox="1">
          <a:spLocks noChangeArrowheads="1"/>
        </xdr:cNvSpPr>
      </xdr:nvSpPr>
      <xdr:spPr>
        <a:xfrm>
          <a:off x="790575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6" name="Text Box 95"/>
        <xdr:cNvSpPr txBox="1">
          <a:spLocks noChangeArrowheads="1"/>
        </xdr:cNvSpPr>
      </xdr:nvSpPr>
      <xdr:spPr>
        <a:xfrm>
          <a:off x="4152900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7" name="Text Box 96"/>
        <xdr:cNvSpPr txBox="1">
          <a:spLocks noChangeArrowheads="1"/>
        </xdr:cNvSpPr>
      </xdr:nvSpPr>
      <xdr:spPr>
        <a:xfrm>
          <a:off x="4152900" y="1747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55">
      <selection activeCell="K76" sqref="K76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25390625" style="3" customWidth="1"/>
    <col min="9" max="9" width="11.375" style="3" customWidth="1"/>
    <col min="10" max="10" width="11.375" style="4" customWidth="1"/>
    <col min="11" max="11" width="12.125" style="4" customWidth="1"/>
    <col min="12" max="13" width="11.875" style="4" customWidth="1"/>
    <col min="14" max="53" width="5.00390625" style="4" customWidth="1"/>
    <col min="54" max="67" width="5.00390625" style="3" customWidth="1"/>
    <col min="68" max="16384" width="11.375" style="3" customWidth="1"/>
  </cols>
  <sheetData>
    <row r="1" ht="15" customHeight="1"/>
    <row r="2" spans="1:10" ht="22.5">
      <c r="A2" s="89" t="s">
        <v>27</v>
      </c>
      <c r="B2" s="89"/>
      <c r="C2" s="89"/>
      <c r="D2" s="89"/>
      <c r="E2" s="89"/>
      <c r="F2" s="89"/>
      <c r="G2" s="89"/>
      <c r="H2" s="88"/>
      <c r="I2" s="88"/>
      <c r="J2" s="6"/>
    </row>
    <row r="3" spans="1:10" ht="15.75" customHeight="1">
      <c r="A3" s="90" t="s">
        <v>36</v>
      </c>
      <c r="B3" s="90"/>
      <c r="C3" s="90"/>
      <c r="D3" s="90"/>
      <c r="E3" s="90"/>
      <c r="F3" s="90"/>
      <c r="G3" s="90"/>
      <c r="H3" s="88"/>
      <c r="I3" s="88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71">
        <v>2019</v>
      </c>
      <c r="K6" s="83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.75" thickBot="1">
      <c r="A7" s="10" t="s">
        <v>15</v>
      </c>
      <c r="B7" s="11">
        <v>0.89</v>
      </c>
      <c r="C7" s="11">
        <v>0.86</v>
      </c>
      <c r="D7" s="11">
        <v>0.66</v>
      </c>
      <c r="E7" s="11">
        <v>0.81</v>
      </c>
      <c r="F7" s="11">
        <v>0.84</v>
      </c>
      <c r="G7" s="11">
        <v>1</v>
      </c>
      <c r="H7" s="11">
        <v>0.836</v>
      </c>
      <c r="I7" s="11">
        <v>0.93</v>
      </c>
      <c r="J7" s="72">
        <v>0.764</v>
      </c>
      <c r="K7" s="82">
        <v>0.7865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12" t="s">
        <v>34</v>
      </c>
    </row>
    <row r="9" ht="15" customHeight="1">
      <c r="D9" s="12"/>
    </row>
    <row r="10" spans="1:9" ht="18.75">
      <c r="A10" s="91" t="s">
        <v>26</v>
      </c>
      <c r="B10" s="91"/>
      <c r="C10" s="91"/>
      <c r="D10" s="91"/>
      <c r="E10" s="91"/>
      <c r="F10" s="91"/>
      <c r="G10" s="91"/>
      <c r="H10" s="92"/>
      <c r="I10" s="92"/>
    </row>
    <row r="11" spans="1:8" ht="12" customHeight="1" thickBot="1">
      <c r="A11" s="99"/>
      <c r="B11" s="99"/>
      <c r="C11" s="99"/>
      <c r="D11" s="99"/>
      <c r="E11" s="99"/>
      <c r="F11" s="99"/>
      <c r="G11" s="99"/>
      <c r="H11" s="13"/>
    </row>
    <row r="12" spans="2:52" s="1" customFormat="1" ht="15.75" thickBot="1">
      <c r="B12" s="94" t="s">
        <v>10</v>
      </c>
      <c r="C12" s="95"/>
      <c r="D12" s="96"/>
      <c r="E12" s="94" t="s">
        <v>13</v>
      </c>
      <c r="F12" s="97"/>
      <c r="G12" s="98"/>
      <c r="H12" s="14" t="s">
        <v>21</v>
      </c>
      <c r="I12" s="87" t="s">
        <v>24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0.8369</v>
      </c>
      <c r="D14" s="25">
        <v>0.237</v>
      </c>
      <c r="E14" s="23">
        <v>0.6</v>
      </c>
      <c r="F14" s="24">
        <v>0.8163</v>
      </c>
      <c r="G14" s="25">
        <v>0.272</v>
      </c>
      <c r="H14" s="26" t="s">
        <v>25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0.8435</v>
      </c>
      <c r="D15" s="25">
        <f aca="true" t="shared" si="0" ref="D15:D22">(C15-C14)/C14</f>
        <v>0.007886246863424604</v>
      </c>
      <c r="E15" s="23">
        <v>0.6</v>
      </c>
      <c r="F15" s="24">
        <v>0.8502</v>
      </c>
      <c r="G15" s="25">
        <f aca="true" t="shared" si="1" ref="G15:G22">(F15-F14)/F14</f>
        <v>0.04152884968761476</v>
      </c>
      <c r="H15" s="26" t="s">
        <v>25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0.8701</v>
      </c>
      <c r="D16" s="25">
        <f t="shared" si="0"/>
        <v>0.03153526970954352</v>
      </c>
      <c r="E16" s="23">
        <v>0.6</v>
      </c>
      <c r="F16" s="24">
        <v>0.858</v>
      </c>
      <c r="G16" s="25">
        <f t="shared" si="1"/>
        <v>0.00917431192660554</v>
      </c>
      <c r="H16" s="26" t="s">
        <v>25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0.8591</v>
      </c>
      <c r="D17" s="25">
        <f t="shared" si="0"/>
        <v>-0.012642225031605574</v>
      </c>
      <c r="E17" s="23">
        <v>0.6</v>
      </c>
      <c r="F17" s="24">
        <v>0.8623</v>
      </c>
      <c r="G17" s="25">
        <f t="shared" si="1"/>
        <v>0.005011655011654978</v>
      </c>
      <c r="H17" s="26" t="s">
        <v>25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0.8599</v>
      </c>
      <c r="D18" s="25">
        <f t="shared" si="0"/>
        <v>0.0009312070771738132</v>
      </c>
      <c r="E18" s="23">
        <v>0.6</v>
      </c>
      <c r="F18" s="24">
        <v>0.7902</v>
      </c>
      <c r="G18" s="25">
        <f t="shared" si="1"/>
        <v>-0.08361359155746254</v>
      </c>
      <c r="H18" s="26" t="s">
        <v>25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29" customFormat="1" ht="15">
      <c r="A19" s="22">
        <v>2016</v>
      </c>
      <c r="B19" s="23">
        <v>0.6</v>
      </c>
      <c r="C19" s="24">
        <v>0.8686</v>
      </c>
      <c r="D19" s="25">
        <f t="shared" si="0"/>
        <v>0.010117455518083546</v>
      </c>
      <c r="E19" s="23">
        <v>0.6</v>
      </c>
      <c r="F19" s="24">
        <v>0.8685</v>
      </c>
      <c r="G19" s="25">
        <f t="shared" si="1"/>
        <v>0.09908883826879275</v>
      </c>
      <c r="H19" s="26" t="s">
        <v>25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0.84</v>
      </c>
      <c r="D20" s="25">
        <f t="shared" si="0"/>
        <v>-0.03292654846880045</v>
      </c>
      <c r="E20" s="23">
        <v>0.6</v>
      </c>
      <c r="F20" s="24">
        <v>0.781</v>
      </c>
      <c r="G20" s="25">
        <f t="shared" si="1"/>
        <v>-0.100748416810593</v>
      </c>
      <c r="H20" s="26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2">
        <v>2018</v>
      </c>
      <c r="B21" s="64">
        <v>0.6</v>
      </c>
      <c r="C21" s="65">
        <v>0.8509</v>
      </c>
      <c r="D21" s="66">
        <f t="shared" si="0"/>
        <v>0.012976190476190502</v>
      </c>
      <c r="E21" s="64">
        <v>0.6</v>
      </c>
      <c r="F21" s="65">
        <v>0.8277</v>
      </c>
      <c r="G21" s="66">
        <f t="shared" si="1"/>
        <v>0.059795134443021716</v>
      </c>
      <c r="H21" s="26" t="s">
        <v>25</v>
      </c>
      <c r="I21" s="63">
        <v>0.7593</v>
      </c>
      <c r="J21" s="63">
        <v>0.7154</v>
      </c>
      <c r="T21" s="32"/>
      <c r="X21" s="32"/>
    </row>
    <row r="22" spans="1:24" ht="15.75" thickBot="1">
      <c r="A22" s="74">
        <v>2019</v>
      </c>
      <c r="B22" s="75">
        <v>0.6</v>
      </c>
      <c r="C22" s="76">
        <v>0.8172</v>
      </c>
      <c r="D22" s="77">
        <f t="shared" si="0"/>
        <v>-0.03960512398636732</v>
      </c>
      <c r="E22" s="78">
        <v>0.6</v>
      </c>
      <c r="F22" s="76">
        <v>0.7856</v>
      </c>
      <c r="G22" s="77">
        <f t="shared" si="1"/>
        <v>-0.0508638395553945</v>
      </c>
      <c r="H22" s="79" t="s">
        <v>25</v>
      </c>
      <c r="I22" s="63">
        <v>0.7365</v>
      </c>
      <c r="J22" s="63">
        <v>0.6923</v>
      </c>
      <c r="T22" s="32"/>
      <c r="X22" s="32"/>
    </row>
    <row r="23" spans="1:25" ht="15" thickBot="1">
      <c r="A23" s="73">
        <v>2020</v>
      </c>
      <c r="B23" s="67">
        <v>0.6</v>
      </c>
      <c r="C23" s="68">
        <v>0.8374</v>
      </c>
      <c r="D23" s="69">
        <f>(C23-C22)/C22</f>
        <v>0.024718551150269205</v>
      </c>
      <c r="E23" s="70">
        <v>0.6</v>
      </c>
      <c r="F23" s="68">
        <v>0.8063</v>
      </c>
      <c r="G23" s="69">
        <f>(F23-F22)/F22</f>
        <v>0.026349287169042838</v>
      </c>
      <c r="H23" s="81" t="s">
        <v>25</v>
      </c>
      <c r="I23" s="80">
        <v>0.737</v>
      </c>
      <c r="J23" s="80">
        <v>0.708</v>
      </c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54" ht="12" customHeight="1">
      <c r="I54" s="5"/>
    </row>
    <row r="55" spans="1:9" ht="18.75" customHeight="1">
      <c r="A55" s="93" t="s">
        <v>23</v>
      </c>
      <c r="B55" s="93"/>
      <c r="C55" s="93"/>
      <c r="D55" s="93"/>
      <c r="E55" s="93"/>
      <c r="F55" s="93"/>
      <c r="G55" s="93"/>
      <c r="H55" s="92"/>
      <c r="I55" s="92"/>
    </row>
    <row r="56" ht="12.75" thickBot="1"/>
    <row r="57" spans="2:49" s="7" customFormat="1" ht="13.5" customHeight="1" thickBot="1">
      <c r="B57" s="84">
        <v>2016</v>
      </c>
      <c r="C57" s="85"/>
      <c r="D57" s="84">
        <v>2017</v>
      </c>
      <c r="E57" s="85"/>
      <c r="F57" s="84">
        <v>2018</v>
      </c>
      <c r="G57" s="85"/>
      <c r="H57" s="84">
        <v>2019</v>
      </c>
      <c r="I57" s="85"/>
      <c r="J57" s="84">
        <v>2020</v>
      </c>
      <c r="K57" s="85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s="7" customFormat="1" ht="13.5" thickBot="1">
      <c r="A58" s="60" t="s">
        <v>7</v>
      </c>
      <c r="B58" s="34" t="s">
        <v>8</v>
      </c>
      <c r="C58" s="18" t="s">
        <v>9</v>
      </c>
      <c r="D58" s="34" t="s">
        <v>8</v>
      </c>
      <c r="E58" s="18" t="s">
        <v>9</v>
      </c>
      <c r="F58" s="34" t="s">
        <v>8</v>
      </c>
      <c r="G58" s="18" t="s">
        <v>9</v>
      </c>
      <c r="H58" s="34" t="s">
        <v>8</v>
      </c>
      <c r="I58" s="18" t="s">
        <v>9</v>
      </c>
      <c r="J58" s="34" t="s">
        <v>8</v>
      </c>
      <c r="K58" s="18" t="s">
        <v>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s="7" customFormat="1" ht="12.75">
      <c r="A59" s="38" t="s">
        <v>0</v>
      </c>
      <c r="B59" s="35">
        <v>261</v>
      </c>
      <c r="C59" s="36">
        <f>B59/B69</f>
        <v>0.8685524126455907</v>
      </c>
      <c r="D59" s="35">
        <v>246.9</v>
      </c>
      <c r="E59" s="36">
        <f>D59/D69</f>
        <v>0.8285234899328859</v>
      </c>
      <c r="F59" s="35">
        <v>272.29999999999995</v>
      </c>
      <c r="G59" s="36">
        <f>F59/F69</f>
        <v>0.8509375</v>
      </c>
      <c r="H59" s="35">
        <v>282.76</v>
      </c>
      <c r="I59" s="36">
        <f>H59/H69</f>
        <v>0.8172254335260115</v>
      </c>
      <c r="J59" s="35">
        <v>303.56000000000006</v>
      </c>
      <c r="K59" s="36">
        <f>J59/J69</f>
        <v>0.8374068965517242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s="7" customFormat="1" ht="12.75">
      <c r="A60" s="38" t="s">
        <v>20</v>
      </c>
      <c r="B60" s="39">
        <v>5.5</v>
      </c>
      <c r="C60" s="40">
        <f>B60/B69</f>
        <v>0.018302828618968387</v>
      </c>
      <c r="D60" s="39">
        <v>7.1</v>
      </c>
      <c r="E60" s="40">
        <f>D60/D69</f>
        <v>0.023825503355704696</v>
      </c>
      <c r="F60" s="39">
        <v>13.700000000000001</v>
      </c>
      <c r="G60" s="40">
        <f>F60/F69</f>
        <v>0.04281250000000001</v>
      </c>
      <c r="H60" s="39">
        <v>16.24</v>
      </c>
      <c r="I60" s="40">
        <f>H60/H69</f>
        <v>0.046936416184971096</v>
      </c>
      <c r="J60" s="39">
        <v>19.439999999999998</v>
      </c>
      <c r="K60" s="40">
        <f>J60/J69</f>
        <v>0.05362758620689654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s="7" customFormat="1" ht="12.75">
      <c r="A61" s="38" t="s">
        <v>3</v>
      </c>
      <c r="B61" s="39">
        <v>0</v>
      </c>
      <c r="C61" s="40">
        <f>B61/B69</f>
        <v>0</v>
      </c>
      <c r="D61" s="39">
        <v>0</v>
      </c>
      <c r="E61" s="40">
        <f>D61/D69</f>
        <v>0</v>
      </c>
      <c r="F61" s="39">
        <v>0</v>
      </c>
      <c r="G61" s="40">
        <f>F61/F69</f>
        <v>0</v>
      </c>
      <c r="H61" s="39">
        <v>0</v>
      </c>
      <c r="I61" s="40">
        <f>H61/H69</f>
        <v>0</v>
      </c>
      <c r="J61" s="39">
        <v>0</v>
      </c>
      <c r="K61" s="40">
        <f>J61/J69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s="7" customFormat="1" ht="12.75">
      <c r="A62" s="38" t="s">
        <v>1</v>
      </c>
      <c r="B62" s="39">
        <v>5</v>
      </c>
      <c r="C62" s="40">
        <f>B62/B69</f>
        <v>0.016638935108153077</v>
      </c>
      <c r="D62" s="39">
        <v>0</v>
      </c>
      <c r="E62" s="40">
        <f>D62/D69</f>
        <v>0</v>
      </c>
      <c r="F62" s="39">
        <v>5</v>
      </c>
      <c r="G62" s="40">
        <f>F62/F69</f>
        <v>0.015625000000000003</v>
      </c>
      <c r="H62" s="39">
        <v>5</v>
      </c>
      <c r="I62" s="40">
        <f>H62/H69</f>
        <v>0.014450867052023121</v>
      </c>
      <c r="J62" s="39">
        <v>6</v>
      </c>
      <c r="K62" s="40">
        <f>J62/J69</f>
        <v>0.01655172413793103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 s="7" customFormat="1" ht="12.75">
      <c r="A63" s="38" t="s">
        <v>2</v>
      </c>
      <c r="B63" s="39">
        <v>27</v>
      </c>
      <c r="C63" s="40">
        <f>B63/B69</f>
        <v>0.08985024958402663</v>
      </c>
      <c r="D63" s="39">
        <v>40</v>
      </c>
      <c r="E63" s="40">
        <f>D63/D69</f>
        <v>0.1342281879194631</v>
      </c>
      <c r="F63" s="39">
        <v>29</v>
      </c>
      <c r="G63" s="40">
        <f>F63/F69</f>
        <v>0.09062500000000001</v>
      </c>
      <c r="H63" s="39">
        <v>27</v>
      </c>
      <c r="I63" s="40">
        <f>H63/H69</f>
        <v>0.07803468208092486</v>
      </c>
      <c r="J63" s="39">
        <v>17</v>
      </c>
      <c r="K63" s="40">
        <f>J63/J69</f>
        <v>0.046896551724137925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 s="7" customFormat="1" ht="12.75" customHeight="1">
      <c r="A64" s="41" t="s">
        <v>16</v>
      </c>
      <c r="B64" s="39">
        <v>1</v>
      </c>
      <c r="C64" s="40">
        <f>B64/B69</f>
        <v>0.0033277870216306157</v>
      </c>
      <c r="D64" s="39">
        <v>0</v>
      </c>
      <c r="E64" s="40">
        <f>D64/D69</f>
        <v>0</v>
      </c>
      <c r="F64" s="39"/>
      <c r="G64" s="40">
        <f>F64/F69</f>
        <v>0</v>
      </c>
      <c r="H64" s="39">
        <v>2</v>
      </c>
      <c r="I64" s="40">
        <f>H64/H69</f>
        <v>0.005780346820809248</v>
      </c>
      <c r="J64" s="39">
        <v>5.5</v>
      </c>
      <c r="K64" s="40">
        <f>J64/J69</f>
        <v>0.015172413793103447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1:49" s="7" customFormat="1" ht="12.75">
      <c r="A65" s="38" t="s">
        <v>29</v>
      </c>
      <c r="B65" s="39">
        <v>0</v>
      </c>
      <c r="C65" s="40">
        <f>B65/B69</f>
        <v>0</v>
      </c>
      <c r="D65" s="39">
        <v>0</v>
      </c>
      <c r="E65" s="40">
        <f>D65/D69</f>
        <v>0</v>
      </c>
      <c r="F65" s="39">
        <v>0</v>
      </c>
      <c r="G65" s="40">
        <f>F65/F69</f>
        <v>0</v>
      </c>
      <c r="H65" s="39">
        <v>0</v>
      </c>
      <c r="I65" s="40">
        <f>H65/H69</f>
        <v>0</v>
      </c>
      <c r="J65" s="39">
        <v>0</v>
      </c>
      <c r="K65" s="40">
        <f>J65/J69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  <row r="66" spans="1:49" s="7" customFormat="1" ht="12.75">
      <c r="A66" s="38" t="s">
        <v>28</v>
      </c>
      <c r="B66" s="39">
        <v>1</v>
      </c>
      <c r="C66" s="40">
        <f>B66/B69</f>
        <v>0.0033277870216306157</v>
      </c>
      <c r="D66" s="39">
        <v>4</v>
      </c>
      <c r="E66" s="40">
        <f>D66/D69</f>
        <v>0.013422818791946308</v>
      </c>
      <c r="F66" s="39">
        <v>0</v>
      </c>
      <c r="G66" s="40">
        <f>F66/F69</f>
        <v>0</v>
      </c>
      <c r="H66" s="39">
        <v>9</v>
      </c>
      <c r="I66" s="40">
        <f>H66/H69</f>
        <v>0.02601156069364162</v>
      </c>
      <c r="J66" s="39">
        <v>11</v>
      </c>
      <c r="K66" s="40">
        <f>J66/J69</f>
        <v>0.030344827586206893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</row>
    <row r="67" spans="1:49" s="7" customFormat="1" ht="12.75">
      <c r="A67" s="38" t="s">
        <v>5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</row>
    <row r="68" spans="1:49" s="7" customFormat="1" ht="12.75">
      <c r="A68" s="38" t="s">
        <v>4</v>
      </c>
      <c r="B68" s="39">
        <v>0</v>
      </c>
      <c r="C68" s="40">
        <f>B68/B69</f>
        <v>0</v>
      </c>
      <c r="D68" s="39">
        <v>0</v>
      </c>
      <c r="E68" s="40">
        <f>D68/D69</f>
        <v>0</v>
      </c>
      <c r="F68" s="39">
        <v>0</v>
      </c>
      <c r="G68" s="40">
        <f>F68/F69</f>
        <v>0</v>
      </c>
      <c r="H68" s="39">
        <v>4</v>
      </c>
      <c r="I68" s="40">
        <f>H68/H69</f>
        <v>0.011560693641618497</v>
      </c>
      <c r="J68" s="39">
        <v>0</v>
      </c>
      <c r="K68" s="40">
        <f>J68/J69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</row>
    <row r="69" spans="1:49" s="7" customFormat="1" ht="13.5" thickBot="1">
      <c r="A69" s="38" t="s">
        <v>6</v>
      </c>
      <c r="B69" s="61">
        <f aca="true" t="shared" si="2" ref="B69:I69">SUM(B59:B68)</f>
        <v>300.5</v>
      </c>
      <c r="C69" s="62">
        <f t="shared" si="2"/>
        <v>1</v>
      </c>
      <c r="D69" s="61">
        <f t="shared" si="2"/>
        <v>298</v>
      </c>
      <c r="E69" s="62">
        <f t="shared" si="2"/>
        <v>1</v>
      </c>
      <c r="F69" s="61">
        <f t="shared" si="2"/>
        <v>319.99999999999994</v>
      </c>
      <c r="G69" s="62">
        <f t="shared" si="2"/>
        <v>1</v>
      </c>
      <c r="H69" s="61">
        <f t="shared" si="2"/>
        <v>346</v>
      </c>
      <c r="I69" s="62">
        <f t="shared" si="2"/>
        <v>1.0000000000000002</v>
      </c>
      <c r="J69" s="61">
        <f>SUM(J59:J68)</f>
        <v>362.50000000000006</v>
      </c>
      <c r="K69" s="62">
        <f>SUM(K59:K68)</f>
        <v>1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</row>
    <row r="70" spans="1:53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53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53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53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86" ht="12"/>
    <row r="87" ht="12"/>
    <row r="90" spans="1:9" ht="40.5" customHeight="1">
      <c r="A90" s="46"/>
      <c r="B90" s="86" t="s">
        <v>30</v>
      </c>
      <c r="C90" s="86"/>
      <c r="D90" s="86"/>
      <c r="E90" s="86"/>
      <c r="F90" s="86"/>
      <c r="G90" s="46"/>
      <c r="H90" s="47"/>
      <c r="I90" s="47"/>
    </row>
    <row r="91" ht="12.75" thickBot="1"/>
    <row r="92" spans="3:52" s="7" customFormat="1" ht="13.5" thickBot="1">
      <c r="C92" s="3"/>
      <c r="D92" s="48">
        <v>2015</v>
      </c>
      <c r="E92" s="48">
        <v>2016</v>
      </c>
      <c r="F92" s="48">
        <v>2017</v>
      </c>
      <c r="G92" s="48">
        <v>2018</v>
      </c>
      <c r="H92" s="48">
        <v>2019</v>
      </c>
      <c r="I92" s="48">
        <v>2020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2:52" s="7" customFormat="1" ht="12.75">
      <c r="B93" s="38" t="s">
        <v>20</v>
      </c>
      <c r="C93" s="49"/>
      <c r="D93" s="50">
        <v>8</v>
      </c>
      <c r="E93" s="50">
        <v>11</v>
      </c>
      <c r="F93" s="50">
        <v>12</v>
      </c>
      <c r="G93" s="50">
        <v>7</v>
      </c>
      <c r="H93" s="50">
        <v>14</v>
      </c>
      <c r="I93" s="50">
        <v>15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2:52" s="7" customFormat="1" ht="12.75">
      <c r="B94" s="38" t="s">
        <v>3</v>
      </c>
      <c r="C94" s="52"/>
      <c r="D94" s="53">
        <v>7</v>
      </c>
      <c r="E94" s="53">
        <v>4</v>
      </c>
      <c r="F94" s="53">
        <v>5</v>
      </c>
      <c r="G94" s="53">
        <v>7</v>
      </c>
      <c r="H94" s="53">
        <v>6</v>
      </c>
      <c r="I94" s="53">
        <v>5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2:52" s="7" customFormat="1" ht="12.75">
      <c r="B95" s="38" t="s">
        <v>1</v>
      </c>
      <c r="C95" s="52"/>
      <c r="D95" s="53">
        <v>6</v>
      </c>
      <c r="E95" s="53">
        <v>5</v>
      </c>
      <c r="F95" s="53">
        <v>1</v>
      </c>
      <c r="G95" s="53">
        <v>12</v>
      </c>
      <c r="H95" s="53">
        <v>7</v>
      </c>
      <c r="I95" s="53">
        <v>12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2:52" s="7" customFormat="1" ht="12.75">
      <c r="B96" s="38" t="s">
        <v>2</v>
      </c>
      <c r="C96" s="52"/>
      <c r="D96" s="53">
        <v>9</v>
      </c>
      <c r="E96" s="53">
        <v>10</v>
      </c>
      <c r="F96" s="53">
        <v>10</v>
      </c>
      <c r="G96" s="53">
        <v>9</v>
      </c>
      <c r="H96" s="53">
        <v>10</v>
      </c>
      <c r="I96" s="53">
        <v>12</v>
      </c>
      <c r="J96" s="54"/>
      <c r="K96" s="54"/>
      <c r="L96" s="54"/>
      <c r="M96" s="54"/>
      <c r="N96" s="54"/>
      <c r="O96" s="54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2:52" s="7" customFormat="1" ht="12.75" customHeight="1">
      <c r="B97" s="41" t="s">
        <v>16</v>
      </c>
      <c r="C97" s="52"/>
      <c r="D97" s="53">
        <v>24</v>
      </c>
      <c r="E97" s="53">
        <v>33</v>
      </c>
      <c r="F97" s="53">
        <v>34</v>
      </c>
      <c r="G97" s="53">
        <v>27</v>
      </c>
      <c r="H97" s="53">
        <v>34</v>
      </c>
      <c r="I97" s="53">
        <v>35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2:52" s="7" customFormat="1" ht="12.75" customHeight="1">
      <c r="B98" s="41" t="s">
        <v>29</v>
      </c>
      <c r="C98" s="52"/>
      <c r="D98" s="53">
        <v>10</v>
      </c>
      <c r="E98" s="53">
        <v>6</v>
      </c>
      <c r="F98" s="53">
        <v>10</v>
      </c>
      <c r="G98" s="53"/>
      <c r="H98" s="53"/>
      <c r="I98" s="5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2:52" s="7" customFormat="1" ht="15" customHeight="1">
      <c r="B99" s="38" t="s">
        <v>28</v>
      </c>
      <c r="C99" s="52"/>
      <c r="D99" s="53">
        <v>28</v>
      </c>
      <c r="E99" s="53">
        <v>30</v>
      </c>
      <c r="F99" s="53">
        <v>30</v>
      </c>
      <c r="G99" s="53">
        <v>29</v>
      </c>
      <c r="H99" s="53">
        <v>42</v>
      </c>
      <c r="I99" s="53">
        <v>37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2:52" s="7" customFormat="1" ht="15" customHeight="1">
      <c r="B100" s="38" t="s">
        <v>5</v>
      </c>
      <c r="C100" s="52"/>
      <c r="D100" s="53">
        <v>2</v>
      </c>
      <c r="E100" s="53">
        <v>1</v>
      </c>
      <c r="F100" s="53">
        <v>1</v>
      </c>
      <c r="G100" s="53">
        <v>6</v>
      </c>
      <c r="H100" s="53">
        <v>3</v>
      </c>
      <c r="I100" s="53">
        <v>3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2:52" s="7" customFormat="1" ht="13.5" thickBot="1">
      <c r="B101" s="38" t="s">
        <v>4</v>
      </c>
      <c r="C101" s="49"/>
      <c r="D101" s="55">
        <v>0</v>
      </c>
      <c r="E101" s="55">
        <v>0</v>
      </c>
      <c r="F101" s="55">
        <v>3</v>
      </c>
      <c r="G101" s="55">
        <v>0</v>
      </c>
      <c r="H101" s="55">
        <v>1</v>
      </c>
      <c r="I101" s="55">
        <v>0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2:53" s="7" customFormat="1" ht="12.75">
      <c r="B102" s="42"/>
      <c r="C102" s="56"/>
      <c r="D102" s="57"/>
      <c r="E102" s="56"/>
      <c r="F102" s="56"/>
      <c r="H102" s="51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</row>
    <row r="103" ht="12"/>
    <row r="104" spans="2:63" ht="18.75" customHeight="1">
      <c r="B104" s="86" t="s">
        <v>31</v>
      </c>
      <c r="C104" s="86"/>
      <c r="D104" s="86"/>
      <c r="E104" s="86"/>
      <c r="F104" s="86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4:63" ht="12"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18.31</v>
      </c>
      <c r="D106" s="42" t="s">
        <v>32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9">
        <v>37.06</v>
      </c>
      <c r="D107" s="42" t="s">
        <v>33</v>
      </c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J57:K57"/>
    <mergeCell ref="B90:F90"/>
    <mergeCell ref="I12:J12"/>
    <mergeCell ref="B57:C57"/>
    <mergeCell ref="B104:F104"/>
    <mergeCell ref="D57:E57"/>
    <mergeCell ref="F57:G57"/>
    <mergeCell ref="H57:I57"/>
  </mergeCells>
  <printOptions horizontalCentered="1"/>
  <pageMargins left="0.76" right="0.41" top="0.68" bottom="0.38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2011-10-14T20:50:13Z</cp:lastPrinted>
  <dcterms:created xsi:type="dcterms:W3CDTF">1999-06-08T15:24:14Z</dcterms:created>
  <dcterms:modified xsi:type="dcterms:W3CDTF">2020-07-13T18:40:19Z</dcterms:modified>
  <cp:category/>
  <cp:version/>
  <cp:contentType/>
  <cp:contentStatus/>
</cp:coreProperties>
</file>