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6550" windowHeight="12060"/>
  </bookViews>
  <sheets>
    <sheet name="Legislative Council" sheetId="1" r:id="rId1"/>
  </sheets>
  <definedNames>
    <definedName name="_xlnm.Print_Area" localSheetId="0">'Legislative Council'!$A$1:$I$108</definedName>
  </definedNames>
  <calcPr calcId="152511"/>
</workbook>
</file>

<file path=xl/calcChain.xml><?xml version="1.0" encoding="utf-8"?>
<calcChain xmlns="http://schemas.openxmlformats.org/spreadsheetml/2006/main">
  <c r="G16" i="1" l="1"/>
  <c r="G23" i="1" l="1"/>
  <c r="D23" i="1"/>
  <c r="J69" i="1"/>
  <c r="K62" i="1" s="1"/>
  <c r="K64" i="1" l="1"/>
  <c r="K60" i="1"/>
  <c r="K63" i="1"/>
  <c r="K65" i="1"/>
  <c r="K66" i="1"/>
  <c r="K61" i="1"/>
  <c r="K67" i="1"/>
  <c r="K59" i="1"/>
  <c r="K68" i="1"/>
  <c r="H69" i="1"/>
  <c r="I68" i="1" s="1"/>
  <c r="D22" i="1"/>
  <c r="G22" i="1"/>
  <c r="F69" i="1"/>
  <c r="G60" i="1" s="1"/>
  <c r="G21" i="1"/>
  <c r="D21" i="1"/>
  <c r="D69" i="1"/>
  <c r="E67" i="1" s="1"/>
  <c r="G20" i="1"/>
  <c r="D20" i="1"/>
  <c r="B69" i="1"/>
  <c r="C60" i="1" s="1"/>
  <c r="G18" i="1"/>
  <c r="G19" i="1"/>
  <c r="D18" i="1"/>
  <c r="D19" i="1"/>
  <c r="G17" i="1"/>
  <c r="G15" i="1"/>
  <c r="D17" i="1"/>
  <c r="D16" i="1"/>
  <c r="D15" i="1"/>
  <c r="I67" i="1"/>
  <c r="I60" i="1"/>
  <c r="I62" i="1"/>
  <c r="E63" i="1"/>
  <c r="I66" i="1"/>
  <c r="I59" i="1"/>
  <c r="I64" i="1"/>
  <c r="I63" i="1"/>
  <c r="E64" i="1" l="1"/>
  <c r="K69" i="1"/>
  <c r="E65" i="1"/>
  <c r="E62" i="1"/>
  <c r="E61" i="1"/>
  <c r="E60" i="1"/>
  <c r="G66" i="1"/>
  <c r="E66" i="1"/>
  <c r="E69" i="1" s="1"/>
  <c r="C62" i="1"/>
  <c r="E59" i="1"/>
  <c r="E68" i="1"/>
  <c r="C66" i="1"/>
  <c r="C68" i="1"/>
  <c r="C59" i="1"/>
  <c r="C61" i="1"/>
  <c r="G68" i="1"/>
  <c r="C67" i="1"/>
  <c r="C65" i="1"/>
  <c r="G59" i="1"/>
  <c r="G64" i="1"/>
  <c r="I61" i="1"/>
  <c r="I65" i="1"/>
  <c r="G65" i="1"/>
  <c r="C63" i="1"/>
  <c r="G61" i="1"/>
  <c r="C64" i="1"/>
  <c r="G67" i="1"/>
  <c r="G62" i="1"/>
  <c r="G63" i="1"/>
  <c r="I69" i="1" l="1"/>
  <c r="C69" i="1"/>
  <c r="G69" i="1"/>
</calcChain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<sst xmlns="http://schemas.openxmlformats.org/spreadsheetml/2006/main" count="64" uniqueCount="36">
  <si>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</si>
  <si>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</si>
  <si>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</si>
  <si>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</si>
  <si>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</si>
  <si>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</si>
  <si>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</si>
  <si>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</si>
  <si>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</si>
  <si>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</si>
  <si>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</si>
  <si>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</si>
  <si>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</si>
  <si>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</si>
  <si>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</si>
  <si>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</si>
  <si>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</si>
  <si>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</si>
  <si>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</si>
  <si>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</si>
  <si>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</si>
  <si>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</si>
  <si>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</si>
  <si>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</si>
  <si>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</si>
  <si>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</si>
  <si>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</si>
  <si>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Legislative Council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</si>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</sst>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2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7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7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3" xfId="0" applyNumberFormat="1" applyFont="1" applyBorder="1"/>
    <xf numFmtId="164" fontId="11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28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0" fontId="1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" fontId="11" fillId="0" borderId="39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37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0696328157218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55868650520591E-2"/>
          <c:y val="0.16187050359712229"/>
          <c:w val="0.88118953883937134"/>
          <c:h val="0.611510791366906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'Legislative Council'!$B$57:$C$57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'Legislative Council'!$A$60:$A$68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'Legislative Council'!$C$60:$C$68</c:f>
              <c:numCache>
                <c:formatCode>0.0%</c:formatCode>
                <c:ptCount val="9"/>
                <c:pt idx="0">
                  <c:v>1.2426035502958581E-2</c:v>
                </c:pt>
                <c:pt idx="1">
                  <c:v>0</c:v>
                </c:pt>
                <c:pt idx="2">
                  <c:v>0.11242603550295859</c:v>
                </c:pt>
                <c:pt idx="3">
                  <c:v>0.15384615384615385</c:v>
                </c:pt>
                <c:pt idx="4">
                  <c:v>2.3668639053254437E-2</c:v>
                </c:pt>
                <c:pt idx="5">
                  <c:v>0</c:v>
                </c:pt>
                <c:pt idx="6">
                  <c:v>6.5088757396449703E-2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'Legislative Council'!$D$57:$E$57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'Legislative Council'!$A$60:$A$68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'Legislative Council'!$E$60:$E$68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8.9743589743589744E-2</c:v>
                </c:pt>
                <c:pt idx="3">
                  <c:v>6.4102564102564097E-2</c:v>
                </c:pt>
                <c:pt idx="4">
                  <c:v>1.282051282051282E-2</c:v>
                </c:pt>
                <c:pt idx="5">
                  <c:v>0</c:v>
                </c:pt>
                <c:pt idx="6">
                  <c:v>5.7692307692307696E-2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'Legislative Council'!$F$57:$G$57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'Legislative Council'!$A$60:$A$68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'Legislative Council'!$G$60:$G$68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3.2258064516129031E-2</c:v>
                </c:pt>
                <c:pt idx="3">
                  <c:v>0.12903225806451613</c:v>
                </c:pt>
                <c:pt idx="4">
                  <c:v>2.7649769585253458E-2</c:v>
                </c:pt>
                <c:pt idx="5">
                  <c:v>0</c:v>
                </c:pt>
                <c:pt idx="6">
                  <c:v>6.9124423963133647E-2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3"/>
          <c:tx>
            <c:strRef>
              <c:f>'Legislative Council'!$H$57:$I$57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'Legislative Council'!$A$60:$A$68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'Legislative Council'!$I$60:$I$68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8.4745762711864403E-2</c:v>
                </c:pt>
                <c:pt idx="3">
                  <c:v>0.1807909604519774</c:v>
                </c:pt>
                <c:pt idx="4">
                  <c:v>1.1299435028248588E-2</c:v>
                </c:pt>
                <c:pt idx="5">
                  <c:v>5.6497175141242938E-3</c:v>
                </c:pt>
                <c:pt idx="6">
                  <c:v>7.909604519774012E-2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'Legislative Council'!$J$57:$K$57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'Legislative Council'!$A$60:$A$68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'Legislative Council'!$K$60:$K$68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3.870967741935484E-2</c:v>
                </c:pt>
                <c:pt idx="3">
                  <c:v>0.12903225806451613</c:v>
                </c:pt>
                <c:pt idx="4">
                  <c:v>0</c:v>
                </c:pt>
                <c:pt idx="5">
                  <c:v>0</c:v>
                </c:pt>
                <c:pt idx="6">
                  <c:v>0.32258064516129031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683288"/>
        <c:axId val="799684464"/>
      </c:barChart>
      <c:catAx>
        <c:axId val="79968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68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68446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6832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03116460662683"/>
          <c:y val="0.9388489208633094"/>
          <c:w val="0.39981099278889698"/>
          <c:h val="6.11510791366906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Council'!$C$14:$C$23</c:f>
              <c:numCache>
                <c:formatCode>0.0%</c:formatCode>
                <c:ptCount val="10"/>
                <c:pt idx="0">
                  <c:v>0.67900000000000005</c:v>
                </c:pt>
                <c:pt idx="1">
                  <c:v>0.71099999999999997</c:v>
                </c:pt>
                <c:pt idx="2">
                  <c:v>0.64100000000000001</c:v>
                </c:pt>
                <c:pt idx="3">
                  <c:v>0.629</c:v>
                </c:pt>
                <c:pt idx="4">
                  <c:v>0.61499999999999999</c:v>
                </c:pt>
                <c:pt idx="5">
                  <c:v>0.63300000000000001</c:v>
                </c:pt>
                <c:pt idx="6">
                  <c:v>0.78600000000000003</c:v>
                </c:pt>
                <c:pt idx="7">
                  <c:v>0.7419</c:v>
                </c:pt>
                <c:pt idx="8">
                  <c:v>0.63839999999999997</c:v>
                </c:pt>
                <c:pt idx="9">
                  <c:v>0.50970000000000004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701352"/>
        <c:axId val="854702136"/>
      </c:lineChart>
      <c:catAx>
        <c:axId val="85470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470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7021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47013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517421560837008"/>
          <c:w val="0.664836318537105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833418104728615"/>
          <c:w val="0.85714439021074829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Council'!$F$14:$F$23</c:f>
              <c:numCache>
                <c:formatCode>0.0%</c:formatCode>
                <c:ptCount val="10"/>
                <c:pt idx="0">
                  <c:v>0.67600000000000005</c:v>
                </c:pt>
                <c:pt idx="1">
                  <c:v>0.76600000000000001</c:v>
                </c:pt>
                <c:pt idx="2">
                  <c:v>0.63500000000000001</c:v>
                </c:pt>
                <c:pt idx="3">
                  <c:v>0.61</c:v>
                </c:pt>
                <c:pt idx="4">
                  <c:v>0.59499999999999997</c:v>
                </c:pt>
                <c:pt idx="5">
                  <c:v>0.6</c:v>
                </c:pt>
                <c:pt idx="6">
                  <c:v>0.76900000000000002</c:v>
                </c:pt>
                <c:pt idx="7">
                  <c:v>0.74409999999999998</c:v>
                </c:pt>
                <c:pt idx="8">
                  <c:v>0.65280000000000005</c:v>
                </c:pt>
                <c:pt idx="9">
                  <c:v>0.51980000000000004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'Legislative Council'!$A$14:$A$23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'Legislative Council'!$J$14:$J$23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700960"/>
        <c:axId val="854702528"/>
      </c:lineChart>
      <c:catAx>
        <c:axId val="8547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47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7025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47009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84634612981068"/>
          <c:y val="0.90417016622922131"/>
          <c:w val="0.6648363185371057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200025</xdr:colOff>
      <xdr:row>87</xdr:row>
      <xdr:rowOff>28575</xdr:rowOff>
    </xdr:to>
    <xdr:graphicFrame macro="">
      <xdr:nvGraphicFramePr>
        <xdr:cNvPr id="1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133350</xdr:rowOff>
    </xdr:from>
    <xdr:to>
      <xdr:col>6</xdr:col>
      <xdr:colOff>523875</xdr:colOff>
      <xdr:row>37</xdr:row>
      <xdr:rowOff>76200</xdr:rowOff>
    </xdr:to>
    <xdr:graphicFrame macro="">
      <xdr:nvGraphicFramePr>
        <xdr:cNvPr id="17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6</xdr:col>
      <xdr:colOff>495300</xdr:colOff>
      <xdr:row>53</xdr:row>
      <xdr:rowOff>9525</xdr:rowOff>
    </xdr:to>
    <xdr:graphicFrame macro="">
      <xdr:nvGraphicFramePr>
        <xdr:cNvPr id="176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108</xdr:row>
      <xdr:rowOff>142875</xdr:rowOff>
    </xdr:to>
    <xdr:sp macro="" textlink="">
      <xdr:nvSpPr>
        <xdr:cNvPr id="1769" name="Text Box 27"/>
        <xdr:cNvSpPr txBox="1">
          <a:spLocks noChangeArrowheads="1"/>
        </xdr:cNvSpPr>
      </xdr:nvSpPr>
      <xdr:spPr bwMode="auto">
        <a:xfrm>
          <a:off x="695325" y="182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24</xdr:row>
      <xdr:rowOff>142876</xdr:rowOff>
    </xdr:from>
    <xdr:to>
      <xdr:col>9</xdr:col>
      <xdr:colOff>19050</xdr:colOff>
      <xdr:row>29</xdr:row>
      <xdr:rowOff>19050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19750" y="4724401"/>
          <a:ext cx="1447800" cy="638174"/>
        </a:xfrm>
        <a:prstGeom prst="borderCallout1">
          <a:avLst>
            <a:gd name="adj1" fmla="val 12194"/>
            <a:gd name="adj2" fmla="val -8931"/>
            <a:gd name="adj3" fmla="val -1660"/>
            <a:gd name="adj4" fmla="val -1598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37</xdr:row>
      <xdr:rowOff>47625</xdr:rowOff>
    </xdr:from>
    <xdr:to>
      <xdr:col>8</xdr:col>
      <xdr:colOff>704850</xdr:colOff>
      <xdr:row>41</xdr:row>
      <xdr:rowOff>85725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0" y="6572250"/>
          <a:ext cx="16002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08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523875</xdr:colOff>
      <xdr:row>90</xdr:row>
      <xdr:rowOff>104775</xdr:rowOff>
    </xdr:to>
    <xdr:sp macro="" textlink="">
      <xdr:nvSpPr>
        <xdr:cNvPr id="1772" name="Text Box 54"/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85</xdr:row>
      <xdr:rowOff>114300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61925" y="142494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774" name="Text Box 68"/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75" name="Text Box 69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76" name="Text Box 70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77" name="Text Box 71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104</xdr:row>
      <xdr:rowOff>38100</xdr:rowOff>
    </xdr:to>
    <xdr:sp macro="" textlink="">
      <xdr:nvSpPr>
        <xdr:cNvPr id="1778" name="Text Box 72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79" name="Text Box 73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0" name="Text Box 74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1" name="Text Box 75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2" name="Text Box 76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3" name="Text Box 77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4" name="Text Box 78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85" name="Text Box 79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86" name="Text Box 80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87" name="Text Box 81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0.93791</cdr:x>
      <cdr:y>0.5212</cdr:y>
    </cdr:from>
    <cdr:to>
      <cdr:x>0.98365</cdr:x>
      <cdr:y>0.76321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5893" y="1382516"/>
          <a:ext cx="264419" cy="639276"/>
        </a:xfrm>
        <a:prstGeom xmlns:a="http://schemas.openxmlformats.org/drawingml/2006/main" prst="upArrow">
          <a:avLst>
            <a:gd name="adj1" fmla="val 50000"/>
            <a:gd name="adj2" fmla="val 604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0.29447</cdr:y>
    </cdr:from>
    <cdr:to>
      <cdr:x>0.99086</cdr:x>
      <cdr:y>0.47248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56692"/>
          <a:ext cx="226335" cy="395078"/>
        </a:xfrm>
        <a:prstGeom xmlns:a="http://schemas.openxmlformats.org/drawingml/2006/main" prst="downArrow">
          <a:avLst>
            <a:gd name="adj1" fmla="val 50000"/>
            <a:gd name="adj2" fmla="val 436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0.28553</cdr:y>
    </cdr:from>
    <cdr:to>
      <cdr:x>0.99086</cdr:x>
      <cdr:y>0.46789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8626"/>
          <a:ext cx="227614" cy="418602"/>
        </a:xfrm>
        <a:prstGeom xmlns:a="http://schemas.openxmlformats.org/drawingml/2006/main" prst="downArrow">
          <a:avLst>
            <a:gd name="adj1" fmla="val 50000"/>
            <a:gd name="adj2" fmla="val 459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C108"/>
  <sheetViews>
    <sheetView showGridLines="0" tabSelected="1" topLeftCell="A79" zoomScaleNormal="100" zoomScaleSheetLayoutView="100" workbookViewId="0">
      <selection activeCell="G16" sqref="G16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2" style="4" customWidth="1"/>
    <col min="9" max="9" width="11.42578125" style="4" customWidth="1"/>
    <col min="10" max="11" width="11.42578125" style="5" customWidth="1"/>
    <col min="12" max="12" width="11.140625" style="5" customWidth="1"/>
    <col min="13" max="13" width="13" style="5" customWidth="1"/>
    <col min="14" max="14" width="10.140625" style="5" customWidth="1"/>
    <col min="15" max="15" width="8.7109375" style="5" customWidth="1"/>
    <col min="16" max="48" width="5.140625" style="5" customWidth="1"/>
    <col min="49" max="55" width="11.42578125" style="5" customWidth="1"/>
    <col min="56" max="16384" width="11.42578125" style="4"/>
  </cols>
  <sheetData>
    <row r="1" spans="1:54" ht="15" customHeight="1"/>
    <row r="2" spans="1:54" ht="22.5">
      <c r="A2" s="99" t="s">
        <v>27</v>
      </c>
      <c r="B2" s="99"/>
      <c r="C2" s="99"/>
      <c r="D2" s="99"/>
      <c r="E2" s="99"/>
      <c r="F2" s="99"/>
      <c r="G2" s="99"/>
      <c r="H2" s="100"/>
      <c r="I2" s="100"/>
      <c r="J2" s="6"/>
    </row>
    <row r="3" spans="1:54" ht="15.75" customHeight="1">
      <c r="A3" s="101" t="s">
        <v>35</v>
      </c>
      <c r="B3" s="101"/>
      <c r="C3" s="101"/>
      <c r="D3" s="101"/>
      <c r="E3" s="101"/>
      <c r="F3" s="101"/>
      <c r="G3" s="101"/>
      <c r="H3" s="93"/>
      <c r="I3" s="93"/>
      <c r="J3" s="6"/>
    </row>
    <row r="4" spans="1:54" ht="6.75" customHeight="1">
      <c r="F4" s="7"/>
    </row>
    <row r="5" spans="1:54" ht="13.5" thickBot="1">
      <c r="F5" s="7"/>
    </row>
    <row r="6" spans="1:54" s="1" customFormat="1" ht="15.75" thickBot="1">
      <c r="A6" s="8" t="s">
        <v>14</v>
      </c>
      <c r="B6" s="9">
        <v>2012</v>
      </c>
      <c r="C6" s="9">
        <v>2013</v>
      </c>
      <c r="D6" s="9">
        <v>2014</v>
      </c>
      <c r="E6" s="9">
        <v>2015</v>
      </c>
      <c r="F6" s="9">
        <v>2016</v>
      </c>
      <c r="G6" s="9">
        <v>2017</v>
      </c>
      <c r="H6" s="9">
        <v>2018</v>
      </c>
      <c r="I6" s="65">
        <v>2019</v>
      </c>
      <c r="J6" s="87">
        <v>2020</v>
      </c>
      <c r="K6" s="8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0.84399999999999997</v>
      </c>
      <c r="C7" s="11">
        <v>0.61799999999999999</v>
      </c>
      <c r="D7" s="11">
        <v>0.92100000000000004</v>
      </c>
      <c r="E7" s="11">
        <v>1</v>
      </c>
      <c r="F7" s="11">
        <v>0.85</v>
      </c>
      <c r="G7" s="11">
        <v>1</v>
      </c>
      <c r="H7" s="11">
        <v>0.94289999999999996</v>
      </c>
      <c r="I7" s="66">
        <v>0.87229999999999996</v>
      </c>
      <c r="J7" s="85">
        <v>0.9</v>
      </c>
      <c r="K7" s="86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D8" s="3"/>
    </row>
    <row r="9" spans="1:54" ht="15" customHeight="1"/>
    <row r="10" spans="1:54" ht="18.75">
      <c r="A10" s="102" t="s">
        <v>26</v>
      </c>
      <c r="B10" s="102"/>
      <c r="C10" s="102"/>
      <c r="D10" s="102"/>
      <c r="E10" s="102"/>
      <c r="F10" s="102"/>
      <c r="G10" s="102"/>
      <c r="H10" s="103"/>
      <c r="I10" s="103"/>
    </row>
    <row r="11" spans="1:54" ht="12" customHeight="1" thickBot="1">
      <c r="A11" s="105"/>
      <c r="B11" s="105"/>
      <c r="C11" s="105"/>
      <c r="D11" s="105"/>
      <c r="E11" s="105"/>
      <c r="F11" s="105"/>
      <c r="G11" s="105"/>
      <c r="H11" s="12"/>
      <c r="J11" s="4"/>
    </row>
    <row r="12" spans="1:54" s="1" customFormat="1" ht="15.75" thickBot="1">
      <c r="B12" s="94" t="s">
        <v>10</v>
      </c>
      <c r="C12" s="95"/>
      <c r="D12" s="96"/>
      <c r="E12" s="94" t="s">
        <v>13</v>
      </c>
      <c r="F12" s="97"/>
      <c r="G12" s="98"/>
      <c r="H12" s="13" t="s">
        <v>21</v>
      </c>
      <c r="I12" s="92" t="s">
        <v>24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2012</v>
      </c>
      <c r="B14" s="22">
        <v>0.6</v>
      </c>
      <c r="C14" s="23">
        <v>0.67900000000000005</v>
      </c>
      <c r="D14" s="24">
        <v>-0.151</v>
      </c>
      <c r="E14" s="22">
        <v>0.6</v>
      </c>
      <c r="F14" s="23">
        <v>0.67600000000000005</v>
      </c>
      <c r="G14" s="24">
        <v>-8.5000000000000006E-2</v>
      </c>
      <c r="H14" s="25" t="s">
        <v>25</v>
      </c>
      <c r="I14" s="57">
        <v>0.69389999999999996</v>
      </c>
      <c r="J14" s="57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2013</v>
      </c>
      <c r="B15" s="22">
        <v>0.6</v>
      </c>
      <c r="C15" s="23">
        <v>0.71099999999999997</v>
      </c>
      <c r="D15" s="24">
        <f t="shared" ref="D15:D21" si="0">(C15-C14)/C14</f>
        <v>4.7128129602356281E-2</v>
      </c>
      <c r="E15" s="22">
        <v>0.6</v>
      </c>
      <c r="F15" s="23">
        <v>0.76600000000000001</v>
      </c>
      <c r="G15" s="24">
        <f t="shared" ref="G15:G21" si="1">(F15-F14)/F14</f>
        <v>0.13313609467455617</v>
      </c>
      <c r="H15" s="25" t="s">
        <v>25</v>
      </c>
      <c r="I15" s="57">
        <v>0.70809999999999995</v>
      </c>
      <c r="J15" s="57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2014</v>
      </c>
      <c r="B16" s="22">
        <v>0.6</v>
      </c>
      <c r="C16" s="23">
        <v>0.64100000000000001</v>
      </c>
      <c r="D16" s="24">
        <f t="shared" si="0"/>
        <v>-9.8452883263009786E-2</v>
      </c>
      <c r="E16" s="22">
        <v>0.6</v>
      </c>
      <c r="F16" s="23">
        <v>0.63500000000000001</v>
      </c>
      <c r="G16" s="24">
        <f>(F16-F15)/F15</f>
        <v>-0.17101827676240208</v>
      </c>
      <c r="H16" s="25" t="s">
        <v>25</v>
      </c>
      <c r="I16" s="57">
        <v>0.70809999999999995</v>
      </c>
      <c r="J16" s="57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2015</v>
      </c>
      <c r="B17" s="22">
        <v>0.6</v>
      </c>
      <c r="C17" s="23">
        <v>0.629</v>
      </c>
      <c r="D17" s="24">
        <f t="shared" si="0"/>
        <v>-1.8720748829953213E-2</v>
      </c>
      <c r="E17" s="22">
        <v>0.6</v>
      </c>
      <c r="F17" s="23">
        <v>0.61</v>
      </c>
      <c r="G17" s="24">
        <f t="shared" si="1"/>
        <v>-3.9370078740157514E-2</v>
      </c>
      <c r="H17" s="25" t="s">
        <v>25</v>
      </c>
      <c r="I17" s="57">
        <v>0.70830000000000004</v>
      </c>
      <c r="J17" s="57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28" customFormat="1" ht="15">
      <c r="A18" s="21">
        <v>2016</v>
      </c>
      <c r="B18" s="22">
        <v>0.6</v>
      </c>
      <c r="C18" s="23">
        <v>0.61499999999999999</v>
      </c>
      <c r="D18" s="24">
        <f t="shared" si="0"/>
        <v>-2.2257551669316394E-2</v>
      </c>
      <c r="E18" s="22">
        <v>0.6</v>
      </c>
      <c r="F18" s="23">
        <v>0.59499999999999997</v>
      </c>
      <c r="G18" s="24">
        <f t="shared" si="1"/>
        <v>-2.4590163934426253E-2</v>
      </c>
      <c r="H18" s="25" t="s">
        <v>34</v>
      </c>
      <c r="I18" s="57">
        <v>0.71579999999999999</v>
      </c>
      <c r="J18" s="57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" customFormat="1" ht="15">
      <c r="A19" s="21">
        <v>2017</v>
      </c>
      <c r="B19" s="22">
        <v>0.6</v>
      </c>
      <c r="C19" s="23">
        <v>0.63300000000000001</v>
      </c>
      <c r="D19" s="24">
        <f t="shared" si="0"/>
        <v>2.9268292682926855E-2</v>
      </c>
      <c r="E19" s="22">
        <v>0.6</v>
      </c>
      <c r="F19" s="23">
        <v>0.6</v>
      </c>
      <c r="G19" s="24">
        <f t="shared" si="1"/>
        <v>8.4033613445378234E-3</v>
      </c>
      <c r="H19" s="25" t="s">
        <v>34</v>
      </c>
      <c r="I19" s="57">
        <v>0.75170000000000003</v>
      </c>
      <c r="J19" s="57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.75" thickBot="1">
      <c r="A20" s="21">
        <v>2018</v>
      </c>
      <c r="B20" s="58">
        <v>0.6</v>
      </c>
      <c r="C20" s="59">
        <v>0.78600000000000003</v>
      </c>
      <c r="D20" s="60">
        <f t="shared" si="0"/>
        <v>0.24170616113744078</v>
      </c>
      <c r="E20" s="58">
        <v>0.6</v>
      </c>
      <c r="F20" s="59">
        <v>0.76900000000000002</v>
      </c>
      <c r="G20" s="60">
        <f t="shared" si="1"/>
        <v>0.28166666666666673</v>
      </c>
      <c r="H20" s="25" t="s">
        <v>25</v>
      </c>
      <c r="I20" s="57">
        <v>0.75929999999999997</v>
      </c>
      <c r="J20" s="57">
        <v>0.71540000000000004</v>
      </c>
      <c r="T20" s="29"/>
      <c r="U20" s="30"/>
      <c r="X20" s="29"/>
      <c r="Y20" s="30"/>
    </row>
    <row r="21" spans="1:54" ht="15.75" thickBot="1">
      <c r="A21" s="68">
        <v>2019</v>
      </c>
      <c r="B21" s="69">
        <v>0.6</v>
      </c>
      <c r="C21" s="70">
        <v>0.7419</v>
      </c>
      <c r="D21" s="71">
        <f t="shared" si="0"/>
        <v>-5.610687022900767E-2</v>
      </c>
      <c r="E21" s="72">
        <v>0.6</v>
      </c>
      <c r="F21" s="70">
        <v>0.74409999999999998</v>
      </c>
      <c r="G21" s="71">
        <f t="shared" si="1"/>
        <v>-3.2379713914174296E-2</v>
      </c>
      <c r="H21" s="73" t="s">
        <v>25</v>
      </c>
      <c r="I21" s="57">
        <v>0.73650000000000004</v>
      </c>
      <c r="J21" s="57">
        <v>0.69230000000000003</v>
      </c>
      <c r="T21" s="31"/>
      <c r="X21" s="31"/>
    </row>
    <row r="22" spans="1:54" ht="15.75" thickBot="1">
      <c r="A22" s="77">
        <v>2020</v>
      </c>
      <c r="B22" s="78">
        <v>0.6</v>
      </c>
      <c r="C22" s="79">
        <v>0.63839999999999997</v>
      </c>
      <c r="D22" s="80">
        <f>(C22-C21)/C21</f>
        <v>-0.13950667205822892</v>
      </c>
      <c r="E22" s="81">
        <v>0.6</v>
      </c>
      <c r="F22" s="79">
        <v>0.65280000000000005</v>
      </c>
      <c r="G22" s="80">
        <f>(F22-F21)/F21</f>
        <v>-0.12269856202123362</v>
      </c>
      <c r="H22" s="82" t="s">
        <v>25</v>
      </c>
      <c r="I22" s="83">
        <v>0.73699999999999999</v>
      </c>
      <c r="J22" s="83">
        <v>0.70799999999999996</v>
      </c>
      <c r="T22" s="29"/>
      <c r="U22" s="30"/>
      <c r="X22" s="29"/>
      <c r="Y22" s="30"/>
    </row>
    <row r="23" spans="1:54" ht="15.75" thickBot="1">
      <c r="A23" s="67">
        <v>2021</v>
      </c>
      <c r="B23" s="61">
        <v>0.6</v>
      </c>
      <c r="C23" s="62">
        <v>0.50970000000000004</v>
      </c>
      <c r="D23" s="63">
        <f>(C23-C22)/C22</f>
        <v>-0.20159774436090214</v>
      </c>
      <c r="E23" s="64">
        <v>0.6</v>
      </c>
      <c r="F23" s="62">
        <v>0.51980000000000004</v>
      </c>
      <c r="G23" s="63">
        <f>(F23-F22)/F22</f>
        <v>-0.20373774509803921</v>
      </c>
      <c r="H23" s="74" t="s">
        <v>34</v>
      </c>
      <c r="I23" s="84">
        <v>0.48699999999999999</v>
      </c>
      <c r="J23" s="84">
        <v>0.46700000000000003</v>
      </c>
      <c r="T23" s="29"/>
      <c r="U23" s="30"/>
      <c r="X23" s="29"/>
      <c r="Y23" s="30"/>
    </row>
    <row r="24" spans="1:54">
      <c r="T24" s="29"/>
      <c r="U24" s="30"/>
      <c r="X24" s="29"/>
      <c r="Y24" s="30"/>
    </row>
    <row r="25" spans="1:54">
      <c r="T25" s="29"/>
      <c r="U25" s="30"/>
      <c r="X25" s="29"/>
      <c r="Y25" s="30"/>
    </row>
    <row r="26" spans="1:54">
      <c r="T26" s="29"/>
      <c r="U26" s="30"/>
      <c r="X26" s="29"/>
      <c r="Y26" s="30"/>
    </row>
    <row r="27" spans="1:54">
      <c r="T27" s="29"/>
      <c r="U27" s="30"/>
      <c r="X27" s="29"/>
      <c r="Y27" s="30"/>
    </row>
    <row r="28" spans="1:54">
      <c r="T28" s="29"/>
      <c r="U28" s="30"/>
      <c r="X28" s="29"/>
      <c r="Y28" s="30"/>
    </row>
    <row r="29" spans="1:54">
      <c r="T29" s="29"/>
      <c r="U29" s="30"/>
      <c r="X29" s="29"/>
      <c r="Y29" s="30"/>
    </row>
    <row r="30" spans="1:54">
      <c r="L30" s="30"/>
      <c r="M30" s="30"/>
    </row>
    <row r="32" spans="1:54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49" ht="12" customHeight="1"/>
    <row r="55" spans="1:49" ht="18.95" customHeight="1">
      <c r="A55" s="104" t="s">
        <v>23</v>
      </c>
      <c r="B55" s="104"/>
      <c r="C55" s="104"/>
      <c r="D55" s="104"/>
      <c r="E55" s="104"/>
      <c r="F55" s="104"/>
      <c r="G55" s="104"/>
      <c r="H55" s="103"/>
      <c r="I55" s="103"/>
    </row>
    <row r="56" spans="1:49" ht="12.75" thickBot="1"/>
    <row r="57" spans="1:49" s="7" customFormat="1" ht="14.1" customHeight="1" thickBot="1">
      <c r="B57" s="89">
        <v>2017</v>
      </c>
      <c r="C57" s="90"/>
      <c r="D57" s="89">
        <v>2018</v>
      </c>
      <c r="E57" s="90"/>
      <c r="F57" s="89">
        <v>2019</v>
      </c>
      <c r="G57" s="90"/>
      <c r="H57" s="89">
        <v>2020</v>
      </c>
      <c r="I57" s="90"/>
      <c r="J57" s="89">
        <v>2021</v>
      </c>
      <c r="K57" s="9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s="7" customFormat="1" ht="13.5" thickBot="1">
      <c r="A58" s="54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s="7" customFormat="1" ht="12.75">
      <c r="A59" s="37" t="s">
        <v>0</v>
      </c>
      <c r="B59" s="34">
        <v>106.9</v>
      </c>
      <c r="C59" s="35">
        <f>B59/B69</f>
        <v>0.63254437869822489</v>
      </c>
      <c r="D59" s="34">
        <v>121</v>
      </c>
      <c r="E59" s="35">
        <f>D59/D69</f>
        <v>0.77564102564102566</v>
      </c>
      <c r="F59" s="34">
        <v>161</v>
      </c>
      <c r="G59" s="35">
        <f>F59/F69</f>
        <v>0.74193548387096775</v>
      </c>
      <c r="H59" s="34">
        <v>113</v>
      </c>
      <c r="I59" s="35">
        <f>H59/H69</f>
        <v>0.6384180790960452</v>
      </c>
      <c r="J59" s="34">
        <v>79</v>
      </c>
      <c r="K59" s="35">
        <f>J59/J69</f>
        <v>0.50967741935483868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s="7" customFormat="1" ht="12.75">
      <c r="A60" s="37" t="s">
        <v>20</v>
      </c>
      <c r="B60" s="38">
        <v>2.1</v>
      </c>
      <c r="C60" s="39">
        <f>B60/B69</f>
        <v>1.2426035502958581E-2</v>
      </c>
      <c r="D60" s="38">
        <v>0</v>
      </c>
      <c r="E60" s="39">
        <f>D60/D69</f>
        <v>0</v>
      </c>
      <c r="F60" s="38">
        <v>0</v>
      </c>
      <c r="G60" s="39">
        <f>F60/F69</f>
        <v>0</v>
      </c>
      <c r="H60" s="38">
        <v>0</v>
      </c>
      <c r="I60" s="39">
        <f>H60/H69</f>
        <v>0</v>
      </c>
      <c r="J60" s="38">
        <v>0</v>
      </c>
      <c r="K60" s="39">
        <f>J60/J69</f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s="7" customFormat="1" ht="12.75">
      <c r="A61" s="37" t="s">
        <v>3</v>
      </c>
      <c r="B61" s="38">
        <v>0</v>
      </c>
      <c r="C61" s="39">
        <f>B61/B69</f>
        <v>0</v>
      </c>
      <c r="D61" s="38">
        <v>0</v>
      </c>
      <c r="E61" s="39">
        <f>D61/D69</f>
        <v>0</v>
      </c>
      <c r="F61" s="38">
        <v>0</v>
      </c>
      <c r="G61" s="39">
        <f>F61/F69</f>
        <v>0</v>
      </c>
      <c r="H61" s="38">
        <v>0</v>
      </c>
      <c r="I61" s="39">
        <f>H61/H69</f>
        <v>0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s="7" customFormat="1" ht="12.75">
      <c r="A62" s="37" t="s">
        <v>1</v>
      </c>
      <c r="B62" s="38">
        <v>19</v>
      </c>
      <c r="C62" s="39">
        <f>B62/B69</f>
        <v>0.11242603550295859</v>
      </c>
      <c r="D62" s="38">
        <v>14</v>
      </c>
      <c r="E62" s="39">
        <f>D62/D69</f>
        <v>8.9743589743589744E-2</v>
      </c>
      <c r="F62" s="38">
        <v>7</v>
      </c>
      <c r="G62" s="39">
        <f>F62/F69</f>
        <v>3.2258064516129031E-2</v>
      </c>
      <c r="H62" s="38">
        <v>15</v>
      </c>
      <c r="I62" s="39">
        <f>H62/H69</f>
        <v>8.4745762711864403E-2</v>
      </c>
      <c r="J62" s="38">
        <v>6</v>
      </c>
      <c r="K62" s="39">
        <f>J62/J69</f>
        <v>3.870967741935484E-2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s="7" customFormat="1" ht="12.75">
      <c r="A63" s="37" t="s">
        <v>2</v>
      </c>
      <c r="B63" s="38">
        <v>26</v>
      </c>
      <c r="C63" s="39">
        <f>B63/B69</f>
        <v>0.15384615384615385</v>
      </c>
      <c r="D63" s="38">
        <v>10</v>
      </c>
      <c r="E63" s="39">
        <f>D63/D69</f>
        <v>6.4102564102564097E-2</v>
      </c>
      <c r="F63" s="38">
        <v>28</v>
      </c>
      <c r="G63" s="39">
        <f>F63/F69</f>
        <v>0.12903225806451613</v>
      </c>
      <c r="H63" s="38">
        <v>32</v>
      </c>
      <c r="I63" s="39">
        <f>H63/H69</f>
        <v>0.1807909604519774</v>
      </c>
      <c r="J63" s="38">
        <v>20</v>
      </c>
      <c r="K63" s="39">
        <f>J63/J69</f>
        <v>0.12903225806451613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s="7" customFormat="1" ht="12.75" customHeight="1">
      <c r="A64" s="40" t="s">
        <v>16</v>
      </c>
      <c r="B64" s="38">
        <v>4</v>
      </c>
      <c r="C64" s="39">
        <f>B64/B69</f>
        <v>2.3668639053254437E-2</v>
      </c>
      <c r="D64" s="38">
        <v>2</v>
      </c>
      <c r="E64" s="39">
        <f>D64/D69</f>
        <v>1.282051282051282E-2</v>
      </c>
      <c r="F64" s="38">
        <v>6</v>
      </c>
      <c r="G64" s="39">
        <f>F64/F69</f>
        <v>2.7649769585253458E-2</v>
      </c>
      <c r="H64" s="38">
        <v>2</v>
      </c>
      <c r="I64" s="39">
        <f>H64/H69</f>
        <v>1.1299435028248588E-2</v>
      </c>
      <c r="J64" s="38">
        <v>0</v>
      </c>
      <c r="K64" s="39">
        <f>J64/J69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55" s="7" customFormat="1" ht="12.75">
      <c r="A65" s="37" t="s">
        <v>29</v>
      </c>
      <c r="B65" s="38">
        <v>0</v>
      </c>
      <c r="C65" s="39">
        <f>B65/B69</f>
        <v>0</v>
      </c>
      <c r="D65" s="38">
        <v>0</v>
      </c>
      <c r="E65" s="39">
        <f>D65/D69</f>
        <v>0</v>
      </c>
      <c r="F65" s="38">
        <v>0</v>
      </c>
      <c r="G65" s="39">
        <f>F65/F69</f>
        <v>0</v>
      </c>
      <c r="H65" s="38">
        <v>1</v>
      </c>
      <c r="I65" s="39">
        <f>H65/H69</f>
        <v>5.6497175141242938E-3</v>
      </c>
      <c r="J65" s="38">
        <v>0</v>
      </c>
      <c r="K65" s="39">
        <f>J65/J69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55" s="7" customFormat="1" ht="12.75">
      <c r="A66" s="37" t="s">
        <v>28</v>
      </c>
      <c r="B66" s="38">
        <v>11</v>
      </c>
      <c r="C66" s="39">
        <f>B66/B69</f>
        <v>6.5088757396449703E-2</v>
      </c>
      <c r="D66" s="38">
        <v>9</v>
      </c>
      <c r="E66" s="39">
        <f>D66/D69</f>
        <v>5.7692307692307696E-2</v>
      </c>
      <c r="F66" s="38">
        <v>15</v>
      </c>
      <c r="G66" s="39">
        <f>F66/F69</f>
        <v>6.9124423963133647E-2</v>
      </c>
      <c r="H66" s="38">
        <v>14</v>
      </c>
      <c r="I66" s="39">
        <f>H66/H69</f>
        <v>7.909604519774012E-2</v>
      </c>
      <c r="J66" s="38">
        <v>50</v>
      </c>
      <c r="K66" s="39">
        <f>J66/J69</f>
        <v>0.32258064516129031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55" s="7" customFormat="1" ht="12.75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55" s="7" customFormat="1" ht="12.75">
      <c r="A68" s="37" t="s">
        <v>4</v>
      </c>
      <c r="B68" s="38">
        <v>0</v>
      </c>
      <c r="C68" s="39">
        <f>B68/B69</f>
        <v>0</v>
      </c>
      <c r="D68" s="38">
        <v>0</v>
      </c>
      <c r="E68" s="39">
        <f>D68/D69</f>
        <v>0</v>
      </c>
      <c r="F68" s="38">
        <v>0</v>
      </c>
      <c r="G68" s="39">
        <f>F68/F69</f>
        <v>0</v>
      </c>
      <c r="H68" s="38">
        <v>0</v>
      </c>
      <c r="I68" s="39">
        <f>H68/H69</f>
        <v>0</v>
      </c>
      <c r="J68" s="38">
        <v>0</v>
      </c>
      <c r="K68" s="39">
        <f>J68/J69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55" s="7" customFormat="1" ht="13.5" thickBot="1">
      <c r="A69" s="37" t="s">
        <v>6</v>
      </c>
      <c r="B69" s="55">
        <f t="shared" ref="B69:G69" si="2">SUM(B59:B68)</f>
        <v>169</v>
      </c>
      <c r="C69" s="56">
        <f t="shared" si="2"/>
        <v>1</v>
      </c>
      <c r="D69" s="55">
        <f t="shared" si="2"/>
        <v>156</v>
      </c>
      <c r="E69" s="56">
        <f t="shared" si="2"/>
        <v>1</v>
      </c>
      <c r="F69" s="55">
        <f t="shared" si="2"/>
        <v>217</v>
      </c>
      <c r="G69" s="56">
        <f t="shared" si="2"/>
        <v>1</v>
      </c>
      <c r="H69" s="55">
        <f>SUM(H59:H68)</f>
        <v>177</v>
      </c>
      <c r="I69" s="56">
        <f>SUM(I59:I68)</f>
        <v>1</v>
      </c>
      <c r="J69" s="55">
        <f>SUM(J59:J68)</f>
        <v>155</v>
      </c>
      <c r="K69" s="56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55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91" spans="1:52" ht="41.1" customHeight="1">
      <c r="A91" s="45"/>
      <c r="B91" s="91" t="s">
        <v>30</v>
      </c>
      <c r="C91" s="91"/>
      <c r="D91" s="91"/>
      <c r="E91" s="91"/>
      <c r="F91" s="91"/>
      <c r="G91" s="45"/>
      <c r="H91" s="46"/>
      <c r="I91" s="46"/>
    </row>
    <row r="92" spans="1:52" ht="12.75" thickBot="1"/>
    <row r="93" spans="1:52" s="7" customFormat="1" ht="13.5" thickBot="1">
      <c r="C93" s="4"/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s="7" customFormat="1" ht="12.75">
      <c r="B94" s="37" t="s">
        <v>20</v>
      </c>
      <c r="C94" s="48"/>
      <c r="D94" s="75">
        <v>5</v>
      </c>
      <c r="E94" s="49">
        <v>5</v>
      </c>
      <c r="F94" s="49">
        <v>8</v>
      </c>
      <c r="G94" s="49">
        <v>6</v>
      </c>
      <c r="H94" s="49">
        <v>4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s="7" customFormat="1" ht="12.75">
      <c r="B95" s="37" t="s">
        <v>3</v>
      </c>
      <c r="C95" s="50"/>
      <c r="D95" s="75">
        <v>2</v>
      </c>
      <c r="E95" s="49">
        <v>1</v>
      </c>
      <c r="F95" s="49">
        <v>6</v>
      </c>
      <c r="G95" s="49">
        <v>1</v>
      </c>
      <c r="H95" s="49">
        <v>2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s="7" customFormat="1" ht="12.75">
      <c r="B96" s="37" t="s">
        <v>1</v>
      </c>
      <c r="C96" s="50"/>
      <c r="D96" s="75">
        <v>9</v>
      </c>
      <c r="E96" s="49">
        <v>13</v>
      </c>
      <c r="F96" s="49">
        <v>12</v>
      </c>
      <c r="G96" s="49">
        <v>13</v>
      </c>
      <c r="H96" s="49">
        <v>7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2:52" s="7" customFormat="1" ht="12.75">
      <c r="B97" s="37" t="s">
        <v>2</v>
      </c>
      <c r="C97" s="50"/>
      <c r="D97" s="75">
        <v>8</v>
      </c>
      <c r="E97" s="49">
        <v>3</v>
      </c>
      <c r="F97" s="49">
        <v>7</v>
      </c>
      <c r="G97" s="49">
        <v>8</v>
      </c>
      <c r="H97" s="49">
        <v>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2:52" s="7" customFormat="1" ht="12.75" customHeight="1">
      <c r="B98" s="40" t="s">
        <v>16</v>
      </c>
      <c r="C98" s="50"/>
      <c r="D98" s="75">
        <v>12</v>
      </c>
      <c r="E98" s="49">
        <v>4</v>
      </c>
      <c r="F98" s="49">
        <v>17</v>
      </c>
      <c r="G98" s="49">
        <v>19</v>
      </c>
      <c r="H98" s="49">
        <v>15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2:52" s="7" customFormat="1" ht="12.75" customHeight="1">
      <c r="B99" s="40" t="s">
        <v>29</v>
      </c>
      <c r="C99" s="50"/>
      <c r="D99" s="75">
        <v>2</v>
      </c>
      <c r="E99" s="49">
        <v>7</v>
      </c>
      <c r="F99" s="49"/>
      <c r="G99" s="49"/>
      <c r="H99" s="49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2:52" s="7" customFormat="1" ht="15" customHeight="1">
      <c r="B100" s="37" t="s">
        <v>28</v>
      </c>
      <c r="C100" s="50"/>
      <c r="D100" s="75">
        <v>19</v>
      </c>
      <c r="E100" s="49">
        <v>17</v>
      </c>
      <c r="F100" s="49">
        <v>20</v>
      </c>
      <c r="G100" s="49">
        <v>21</v>
      </c>
      <c r="H100" s="49">
        <v>19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2:52" s="7" customFormat="1" ht="15" customHeight="1">
      <c r="B101" s="37" t="s">
        <v>5</v>
      </c>
      <c r="C101" s="50"/>
      <c r="D101" s="75">
        <v>0</v>
      </c>
      <c r="E101" s="49">
        <v>4</v>
      </c>
      <c r="F101" s="49">
        <v>1</v>
      </c>
      <c r="G101" s="49">
        <v>2</v>
      </c>
      <c r="H101" s="49">
        <v>1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2:52" s="7" customFormat="1" ht="13.5" thickBot="1">
      <c r="B102" s="37" t="s">
        <v>4</v>
      </c>
      <c r="C102" s="48"/>
      <c r="D102" s="76">
        <v>1</v>
      </c>
      <c r="E102" s="51">
        <v>2</v>
      </c>
      <c r="F102" s="51">
        <v>1</v>
      </c>
      <c r="G102" s="51">
        <v>1</v>
      </c>
      <c r="H102" s="51">
        <v>0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5" spans="2:52" ht="18.75">
      <c r="B105" s="91" t="s">
        <v>31</v>
      </c>
      <c r="C105" s="91"/>
      <c r="D105" s="91"/>
      <c r="E105" s="91"/>
      <c r="F105" s="91"/>
    </row>
    <row r="107" spans="2:52" ht="12.75">
      <c r="C107" s="52">
        <v>15.33</v>
      </c>
      <c r="D107" s="41" t="s">
        <v>32</v>
      </c>
    </row>
    <row r="108" spans="2:52" ht="12.75">
      <c r="C108" s="53">
        <v>28.94</v>
      </c>
      <c r="D108" s="41" t="s">
        <v>33</v>
      </c>
    </row>
  </sheetData>
  <mergeCells count="15">
    <mergeCell ref="A2:I2"/>
    <mergeCell ref="A3:I3"/>
    <mergeCell ref="A10:I10"/>
    <mergeCell ref="A55:I55"/>
    <mergeCell ref="A11:G11"/>
    <mergeCell ref="B57:C57"/>
    <mergeCell ref="F57:G57"/>
    <mergeCell ref="B105:F105"/>
    <mergeCell ref="B91:F91"/>
    <mergeCell ref="I12:J12"/>
    <mergeCell ref="B12:D12"/>
    <mergeCell ref="E12:G12"/>
    <mergeCell ref="D57:E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Legislative Council</vt:lpstr>
      <vt:lpstr>'Legislative Council'!Print_Area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2014-11-04T17:22:39Z</cp:lastPrinted>
  <dcterms:created xsi:type="dcterms:W3CDTF">1999-06-08T15:24:14Z</dcterms:created>
  <dcterms:modified xsi:type="dcterms:W3CDTF">2021-07-12T21:12:07Z</dcterms:modified>
</cp:coreProperties>
</file>