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5" yWindow="45" windowWidth="13380" windowHeight="13200" activeTab="0"/>
  </bookViews>
  <sheets>
    <sheet name="Homeland" sheetId="1" r:id="rId1"/>
  </sheets>
  <definedNames>
    <definedName name="_xlnm.Print_Area" localSheetId="0">'Homeland'!$A$1:$I$108</definedName>
  </definedNames>
  <calcPr fullCalcOnLoad="1"/>
</workbook>
</file>

<file path=xl/sharedStrings.xml><?xml version="1.0" encoding="utf-8"?>
<sst xmlns="http://schemas.openxmlformats.org/spreadsheetml/2006/main" count="65" uniqueCount="38">
  <si>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</si>
  <si>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</si>
  <si>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</si>
  <si>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</si>
  <si>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</si>
  <si>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</si>
  <si>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</si>
  <si>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</si>
  <si>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</si>
  <si>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</si>
  <si>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</si>
  <si>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</si>
  <si>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</si>
  <si>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</si>
  <si>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</si>
  <si>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</si>
  <si>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</si>
  <si>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</si>
  <si>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</si>
  <si>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</si>
  <si>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</si>
  <si>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</si>
  <si>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</si>
  <si>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</si>
  <si>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</si>
  <si>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Annual TRP Goals (as Established by Maricopa County) and Actuals</t>
  </si>
  <si>
    <t>Telework</t>
  </si>
  <si>
    <t>Light Rail</t>
  </si>
  <si>
    <t>Number of Employees Interested in an Alternate Mode</t>
  </si>
  <si>
    <t>NO</t>
  </si>
  <si>
    <t>Homeland Security, Department of - Capitol Complex</t>
  </si>
  <si>
    <t>Average Commute Distance and Time</t>
  </si>
  <si>
    <t>miles traveled each trip one-way</t>
  </si>
  <si>
    <t>minutes traveled each trip one-way</t>
  </si>
  <si>
    <t>YES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</si>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</sst>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</numFmts>
  <fonts count="6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75"/>
      <color indexed="8"/>
      <name val="Tms Rmn"/>
      <family val="0"/>
    </font>
    <font>
      <sz val="8"/>
      <color indexed="8"/>
      <name val="Tms Rmn"/>
      <family val="0"/>
    </font>
    <font>
      <sz val="9.25"/>
      <color indexed="8"/>
      <name val="Tms Rmn"/>
      <family val="0"/>
    </font>
    <font>
      <sz val="8.05"/>
      <color indexed="8"/>
      <name val="Tms Rmn"/>
      <family val="0"/>
    </font>
    <font>
      <sz val="8.25"/>
      <color indexed="8"/>
      <name val="Tms Rmn"/>
      <family val="0"/>
    </font>
    <font>
      <sz val="7.3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2.5"/>
      <color indexed="8"/>
      <name val="Tms Rmn"/>
      <family val="0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0" fillId="0" borderId="12" xfId="59" applyFont="1" applyBorder="1" applyAlignment="1">
      <alignment/>
    </xf>
    <xf numFmtId="9" fontId="21" fillId="0" borderId="0" xfId="59" applyFont="1" applyBorder="1" applyAlignment="1">
      <alignment/>
    </xf>
    <xf numFmtId="0" fontId="23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5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20" fillId="0" borderId="24" xfId="0" applyFont="1" applyBorder="1" applyAlignment="1">
      <alignment horizontal="center"/>
    </xf>
    <xf numFmtId="2" fontId="25" fillId="0" borderId="0" xfId="0" applyNumberFormat="1" applyFont="1" applyAlignment="1">
      <alignment/>
    </xf>
    <xf numFmtId="0" fontId="20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2" fontId="26" fillId="0" borderId="0" xfId="0" applyNumberFormat="1" applyFont="1" applyAlignment="1">
      <alignment/>
    </xf>
    <xf numFmtId="0" fontId="26" fillId="0" borderId="0" xfId="0" applyFont="1" applyAlignment="1">
      <alignment/>
    </xf>
    <xf numFmtId="2" fontId="15" fillId="0" borderId="0" xfId="0" applyNumberFormat="1" applyFont="1" applyAlignment="1">
      <alignment/>
    </xf>
    <xf numFmtId="0" fontId="27" fillId="0" borderId="0" xfId="0" applyFont="1" applyAlignment="1">
      <alignment/>
    </xf>
    <xf numFmtId="0" fontId="19" fillId="0" borderId="26" xfId="0" applyFont="1" applyBorder="1" applyAlignment="1">
      <alignment horizontal="center"/>
    </xf>
    <xf numFmtId="3" fontId="19" fillId="0" borderId="27" xfId="42" applyNumberFormat="1" applyFont="1" applyBorder="1" applyAlignment="1">
      <alignment/>
    </xf>
    <xf numFmtId="167" fontId="19" fillId="0" borderId="28" xfId="59" applyNumberFormat="1" applyFont="1" applyBorder="1" applyAlignment="1">
      <alignment/>
    </xf>
    <xf numFmtId="167" fontId="27" fillId="0" borderId="0" xfId="0" applyNumberFormat="1" applyFont="1" applyBorder="1" applyAlignment="1">
      <alignment/>
    </xf>
    <xf numFmtId="0" fontId="19" fillId="0" borderId="19" xfId="0" applyFont="1" applyBorder="1" applyAlignment="1">
      <alignment/>
    </xf>
    <xf numFmtId="3" fontId="19" fillId="0" borderId="29" xfId="42" applyNumberFormat="1" applyFont="1" applyBorder="1" applyAlignment="1">
      <alignment/>
    </xf>
    <xf numFmtId="167" fontId="19" fillId="0" borderId="22" xfId="59" applyNumberFormat="1" applyFont="1" applyBorder="1" applyAlignment="1">
      <alignment/>
    </xf>
    <xf numFmtId="0" fontId="19" fillId="0" borderId="19" xfId="0" applyFont="1" applyBorder="1" applyAlignment="1">
      <alignment wrapText="1"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167" fontId="19" fillId="0" borderId="0" xfId="59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0" fontId="2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9" fillId="0" borderId="10" xfId="0" applyFont="1" applyBorder="1" applyAlignment="1">
      <alignment horizontal="center"/>
    </xf>
    <xf numFmtId="1" fontId="19" fillId="0" borderId="30" xfId="59" applyNumberFormat="1" applyFont="1" applyBorder="1" applyAlignment="1">
      <alignment/>
    </xf>
    <xf numFmtId="1" fontId="19" fillId="0" borderId="31" xfId="59" applyNumberFormat="1" applyFont="1" applyBorder="1" applyAlignment="1">
      <alignment horizontal="center"/>
    </xf>
    <xf numFmtId="1" fontId="19" fillId="0" borderId="32" xfId="59" applyNumberFormat="1" applyFont="1" applyBorder="1" applyAlignment="1">
      <alignment horizontal="center"/>
    </xf>
    <xf numFmtId="1" fontId="19" fillId="0" borderId="33" xfId="59" applyNumberFormat="1" applyFont="1" applyBorder="1" applyAlignment="1">
      <alignment/>
    </xf>
    <xf numFmtId="1" fontId="19" fillId="0" borderId="18" xfId="59" applyNumberFormat="1" applyFont="1" applyBorder="1" applyAlignment="1">
      <alignment horizontal="center"/>
    </xf>
    <xf numFmtId="1" fontId="19" fillId="0" borderId="34" xfId="59" applyNumberFormat="1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3" fontId="19" fillId="0" borderId="35" xfId="0" applyNumberFormat="1" applyFont="1" applyBorder="1" applyAlignment="1">
      <alignment/>
    </xf>
    <xf numFmtId="167" fontId="19" fillId="0" borderId="36" xfId="59" applyNumberFormat="1" applyFont="1" applyBorder="1" applyAlignment="1">
      <alignment/>
    </xf>
    <xf numFmtId="0" fontId="20" fillId="0" borderId="25" xfId="0" applyFont="1" applyBorder="1" applyAlignment="1">
      <alignment horizontal="center"/>
    </xf>
    <xf numFmtId="0" fontId="23" fillId="0" borderId="0" xfId="0" applyFont="1" applyAlignment="1">
      <alignment horizontal="center" wrapText="1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4" fillId="0" borderId="0" xfId="0" applyFont="1" applyAlignment="1">
      <alignment/>
    </xf>
    <xf numFmtId="0" fontId="23" fillId="0" borderId="0" xfId="0" applyFont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4" fillId="0" borderId="39" xfId="0" applyFont="1" applyBorder="1" applyAlignment="1">
      <alignment/>
    </xf>
    <xf numFmtId="0" fontId="24" fillId="0" borderId="38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20" fillId="0" borderId="0" xfId="59" applyNumberFormat="1" applyFont="1" applyAlignment="1">
      <alignment horizontal="center"/>
    </xf>
    <xf numFmtId="167" fontId="4" fillId="0" borderId="40" xfId="59" applyNumberFormat="1" applyFont="1" applyBorder="1" applyAlignment="1">
      <alignment horizontal="center"/>
    </xf>
    <xf numFmtId="167" fontId="20" fillId="0" borderId="26" xfId="59" applyNumberFormat="1" applyFont="1" applyBorder="1" applyAlignment="1">
      <alignment horizontal="center"/>
    </xf>
    <xf numFmtId="167" fontId="20" fillId="0" borderId="15" xfId="59" applyNumberFormat="1" applyFont="1" applyBorder="1" applyAlignment="1">
      <alignment horizontal="center"/>
    </xf>
    <xf numFmtId="167" fontId="20" fillId="0" borderId="16" xfId="59" applyNumberFormat="1" applyFont="1" applyBorder="1" applyAlignment="1">
      <alignment horizontal="center"/>
    </xf>
    <xf numFmtId="0" fontId="2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51"/>
          <c:w val="0.884"/>
          <c:h val="0.7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Homeland!$B$56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Homeland!$A$59:$A$67</c:f>
              <c:strCache/>
            </c:strRef>
          </c:cat>
          <c:val>
            <c:numRef>
              <c:f>Homeland!$C$59:$C$67</c:f>
              <c:numCache/>
            </c:numRef>
          </c:val>
        </c:ser>
        <c:ser>
          <c:idx val="2"/>
          <c:order val="1"/>
          <c:tx>
            <c:strRef>
              <c:f>Homeland!$D$56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Homeland!$A$59:$A$67</c:f>
              <c:strCache/>
            </c:strRef>
          </c:cat>
          <c:val>
            <c:numRef>
              <c:f>Homeland!$E$59:$E$67</c:f>
              <c:numCache/>
            </c:numRef>
          </c:val>
        </c:ser>
        <c:ser>
          <c:idx val="3"/>
          <c:order val="2"/>
          <c:tx>
            <c:strRef>
              <c:f>Homeland!$F$56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Homeland!$A$59:$A$67</c:f>
              <c:strCache/>
            </c:strRef>
          </c:cat>
          <c:val>
            <c:numRef>
              <c:f>Homeland!$G$59:$G$67</c:f>
              <c:numCache/>
            </c:numRef>
          </c:val>
        </c:ser>
        <c:ser>
          <c:idx val="4"/>
          <c:order val="3"/>
          <c:tx>
            <c:strRef>
              <c:f>Homeland!$H$56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Homeland!$A$59:$A$67</c:f>
              <c:strCache/>
            </c:strRef>
          </c:cat>
          <c:val>
            <c:numRef>
              <c:f>Homeland!$I$59:$I$67</c:f>
              <c:numCache/>
            </c:numRef>
          </c:val>
        </c:ser>
        <c:ser>
          <c:idx val="1"/>
          <c:order val="4"/>
          <c:tx>
            <c:strRef>
              <c:f>Homeland!$J$56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Homeland!$A$59:$A$67</c:f>
              <c:strCache/>
            </c:strRef>
          </c:cat>
          <c:val>
            <c:numRef>
              <c:f>Homeland!$K$59:$K$67</c:f>
              <c:numCache/>
            </c:numRef>
          </c:val>
        </c:ser>
        <c:axId val="59846330"/>
        <c:axId val="1746059"/>
      </c:barChart>
      <c:catAx>
        <c:axId val="59846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46059"/>
        <c:crosses val="autoZero"/>
        <c:auto val="1"/>
        <c:lblOffset val="100"/>
        <c:tickLblSkip val="1"/>
        <c:noMultiLvlLbl val="0"/>
      </c:catAx>
      <c:valAx>
        <c:axId val="1746059"/>
        <c:scaling>
          <c:orientation val="minMax"/>
          <c:max val="0.2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9846330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225"/>
          <c:y val="0.9295"/>
          <c:w val="0.308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07"/>
          <c:w val="0.963"/>
          <c:h val="0.651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Homeland!$A$14:$A$22</c:f>
              <c:numCache/>
            </c:numRef>
          </c:cat>
          <c:val>
            <c:numRef>
              <c:f>Homeland!$B$14:$B$22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Homeland!$A$14:$A$22</c:f>
              <c:numCache/>
            </c:numRef>
          </c:cat>
          <c:val>
            <c:numRef>
              <c:f>Homeland!$C$14:$C$22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Homeland!$A$14:$A$22</c:f>
              <c:numCache/>
            </c:numRef>
          </c:cat>
          <c:val>
            <c:numRef>
              <c:f>Homeland!$I$14:$I$22</c:f>
              <c:numCache/>
            </c:numRef>
          </c:val>
          <c:smooth val="0"/>
        </c:ser>
        <c:marker val="1"/>
        <c:axId val="15714532"/>
        <c:axId val="7213061"/>
      </c:lineChart>
      <c:catAx>
        <c:axId val="15714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7213061"/>
        <c:crosses val="autoZero"/>
        <c:auto val="1"/>
        <c:lblOffset val="100"/>
        <c:tickLblSkip val="1"/>
        <c:noMultiLvlLbl val="0"/>
      </c:catAx>
      <c:valAx>
        <c:axId val="721306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5714532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17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45"/>
          <c:w val="0.95925"/>
          <c:h val="0.718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Homeland!$A$14:$A$22</c:f>
              <c:numCache/>
            </c:numRef>
          </c:cat>
          <c:val>
            <c:numRef>
              <c:f>Homeland!$E$14:$E$22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Homeland!$A$14:$A$22</c:f>
              <c:numCache/>
            </c:numRef>
          </c:cat>
          <c:val>
            <c:numRef>
              <c:f>Homeland!$F$14:$F$22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Homeland!$A$14:$A$22</c:f>
              <c:numCache/>
            </c:numRef>
          </c:cat>
          <c:val>
            <c:numRef>
              <c:f>Homeland!$J$14:$J$22</c:f>
              <c:numCache/>
            </c:numRef>
          </c:val>
          <c:smooth val="0"/>
        </c:ser>
        <c:marker val="1"/>
        <c:axId val="64917550"/>
        <c:axId val="47387039"/>
      </c:lineChart>
      <c:catAx>
        <c:axId val="64917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87039"/>
        <c:crosses val="autoZero"/>
        <c:auto val="1"/>
        <c:lblOffset val="100"/>
        <c:tickLblSkip val="1"/>
        <c:noMultiLvlLbl val="0"/>
      </c:catAx>
      <c:valAx>
        <c:axId val="47387039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17550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0.9345</cdr:x>
      <cdr:y>0.483</cdr:y>
    </cdr:from>
    <cdr:to>
      <cdr:x>0.97475</cdr:x>
      <cdr:y>0.72525</cdr:y>
    </cdr:to>
    <cdr:sp>
      <cdr:nvSpPr>
        <cdr:cNvPr id="1" name="AutoShape 10"/>
        <cdr:cNvSpPr>
          <a:spLocks/>
        </cdr:cNvSpPr>
      </cdr:nvSpPr>
      <cdr:spPr>
        <a:xfrm>
          <a:off x="6905625" y="1409700"/>
          <a:ext cx="295275" cy="7048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0.28525</cdr:y>
    </cdr:from>
    <cdr:to>
      <cdr:x>1</cdr:x>
      <cdr:y>0.4645</cdr:y>
    </cdr:to>
    <cdr:sp>
      <cdr:nvSpPr>
        <cdr:cNvPr id="1" name="AutoShape 15"/>
        <cdr:cNvSpPr>
          <a:spLocks/>
        </cdr:cNvSpPr>
      </cdr:nvSpPr>
      <cdr:spPr>
        <a:xfrm>
          <a:off x="5648325" y="628650"/>
          <a:ext cx="266700" cy="4000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0.33825</cdr:y>
    </cdr:from>
    <cdr:to>
      <cdr:x>1</cdr:x>
      <cdr:y>0.50525</cdr:y>
    </cdr:to>
    <cdr:sp>
      <cdr:nvSpPr>
        <cdr:cNvPr id="1" name="AutoShape 1031"/>
        <cdr:cNvSpPr>
          <a:spLocks/>
        </cdr:cNvSpPr>
      </cdr:nvSpPr>
      <cdr:spPr>
        <a:xfrm>
          <a:off x="5657850" y="771525"/>
          <a:ext cx="266700" cy="381000"/>
        </a:xfrm>
        <a:prstGeom prst="downArrow">
          <a:avLst>
            <a:gd name="adj" fmla="val 2493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19050</xdr:rowOff>
    </xdr:from>
    <xdr:to>
      <xdr:col>8</xdr:col>
      <xdr:colOff>409575</xdr:colOff>
      <xdr:row>88</xdr:row>
      <xdr:rowOff>0</xdr:rowOff>
    </xdr:to>
    <xdr:graphicFrame>
      <xdr:nvGraphicFramePr>
        <xdr:cNvPr id="1" name="Chart 1"/>
        <xdr:cNvGraphicFramePr/>
      </xdr:nvGraphicFramePr>
      <xdr:xfrm>
        <a:off x="0" y="11658600"/>
        <a:ext cx="73914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22</xdr:row>
      <xdr:rowOff>114300</xdr:rowOff>
    </xdr:from>
    <xdr:to>
      <xdr:col>6</xdr:col>
      <xdr:colOff>581025</xdr:colOff>
      <xdr:row>37</xdr:row>
      <xdr:rowOff>47625</xdr:rowOff>
    </xdr:to>
    <xdr:graphicFrame>
      <xdr:nvGraphicFramePr>
        <xdr:cNvPr id="2" name="Chart 2"/>
        <xdr:cNvGraphicFramePr/>
      </xdr:nvGraphicFramePr>
      <xdr:xfrm>
        <a:off x="47625" y="4333875"/>
        <a:ext cx="591502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37</xdr:row>
      <xdr:rowOff>123825</xdr:rowOff>
    </xdr:from>
    <xdr:to>
      <xdr:col>6</xdr:col>
      <xdr:colOff>600075</xdr:colOff>
      <xdr:row>52</xdr:row>
      <xdr:rowOff>123825</xdr:rowOff>
    </xdr:to>
    <xdr:graphicFrame>
      <xdr:nvGraphicFramePr>
        <xdr:cNvPr id="3" name="Chart 15"/>
        <xdr:cNvGraphicFramePr/>
      </xdr:nvGraphicFramePr>
      <xdr:xfrm>
        <a:off x="57150" y="662940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122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20526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790575</xdr:colOff>
      <xdr:row>22</xdr:row>
      <xdr:rowOff>47625</xdr:rowOff>
    </xdr:from>
    <xdr:to>
      <xdr:col>8</xdr:col>
      <xdr:colOff>762000</xdr:colOff>
      <xdr:row>26</xdr:row>
      <xdr:rowOff>28575</xdr:rowOff>
    </xdr:to>
    <xdr:sp>
      <xdr:nvSpPr>
        <xdr:cNvPr id="5" name="AutoShape 40"/>
        <xdr:cNvSpPr>
          <a:spLocks/>
        </xdr:cNvSpPr>
      </xdr:nvSpPr>
      <xdr:spPr>
        <a:xfrm>
          <a:off x="6172200" y="4267200"/>
          <a:ext cx="1571625" cy="590550"/>
        </a:xfrm>
        <a:prstGeom prst="borderCallout1">
          <a:avLst>
            <a:gd name="adj1" fmla="val -238194"/>
            <a:gd name="adj2" fmla="val -19958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733425</xdr:colOff>
      <xdr:row>37</xdr:row>
      <xdr:rowOff>47625</xdr:rowOff>
    </xdr:from>
    <xdr:to>
      <xdr:col>8</xdr:col>
      <xdr:colOff>771525</xdr:colOff>
      <xdr:row>41</xdr:row>
      <xdr:rowOff>85725</xdr:rowOff>
    </xdr:to>
    <xdr:sp>
      <xdr:nvSpPr>
        <xdr:cNvPr id="6" name="AutoShape 41"/>
        <xdr:cNvSpPr>
          <a:spLocks/>
        </xdr:cNvSpPr>
      </xdr:nvSpPr>
      <xdr:spPr>
        <a:xfrm>
          <a:off x="6115050" y="6553200"/>
          <a:ext cx="1638300" cy="647700"/>
        </a:xfrm>
        <a:prstGeom prst="borderCallout1">
          <a:avLst>
            <a:gd name="adj1" fmla="val -231740"/>
            <a:gd name="adj2" fmla="val -1172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88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95250</xdr:colOff>
      <xdr:row>86</xdr:row>
      <xdr:rowOff>114300</xdr:rowOff>
    </xdr:from>
    <xdr:ext cx="1657350" cy="161925"/>
    <xdr:sp>
      <xdr:nvSpPr>
        <xdr:cNvPr id="8" name="Text Box 55"/>
        <xdr:cNvSpPr txBox="1">
          <a:spLocks noChangeArrowheads="1"/>
        </xdr:cNvSpPr>
      </xdr:nvSpPr>
      <xdr:spPr>
        <a:xfrm>
          <a:off x="95250" y="1439227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9" name="Text Box 70"/>
        <xdr:cNvSpPr txBox="1">
          <a:spLocks noChangeArrowheads="1"/>
        </xdr:cNvSpPr>
      </xdr:nvSpPr>
      <xdr:spPr>
        <a:xfrm>
          <a:off x="4152900" y="1488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0" name="Text Box 71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1" name="Text Box 72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2" name="Text Box 73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3" name="Text Box 74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4" name="Text Box 75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5" name="Text Box 76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6" name="Text Box 77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7" name="Text Box 78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8" name="Text Box 79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9" name="Text Box 80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20" name="Text Box 81"/>
        <xdr:cNvSpPr txBox="1">
          <a:spLocks noChangeArrowheads="1"/>
        </xdr:cNvSpPr>
      </xdr:nvSpPr>
      <xdr:spPr>
        <a:xfrm>
          <a:off x="4152900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21" name="Text Box 82"/>
        <xdr:cNvSpPr txBox="1">
          <a:spLocks noChangeArrowheads="1"/>
        </xdr:cNvSpPr>
      </xdr:nvSpPr>
      <xdr:spPr>
        <a:xfrm>
          <a:off x="4152900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AP108"/>
  <sheetViews>
    <sheetView showGridLines="0" tabSelected="1" zoomScaleSheetLayoutView="100" zoomScalePageLayoutView="0" workbookViewId="0" topLeftCell="A1">
      <selection activeCell="C109" sqref="C109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9.625" style="3" customWidth="1"/>
    <col min="9" max="9" width="11.375" style="3" customWidth="1"/>
    <col min="10" max="10" width="10.75390625" style="4" customWidth="1"/>
    <col min="11" max="11" width="10.00390625" style="4" customWidth="1"/>
    <col min="12" max="42" width="4.875" style="4" customWidth="1"/>
    <col min="43" max="48" width="4.875" style="3" customWidth="1"/>
    <col min="49" max="16384" width="11.375" style="3" customWidth="1"/>
  </cols>
  <sheetData>
    <row r="1" ht="15" customHeight="1"/>
    <row r="2" spans="1:10" ht="22.5">
      <c r="A2" s="67" t="s">
        <v>30</v>
      </c>
      <c r="B2" s="67"/>
      <c r="C2" s="67"/>
      <c r="D2" s="67"/>
      <c r="E2" s="67"/>
      <c r="F2" s="67"/>
      <c r="G2" s="67"/>
      <c r="H2" s="68"/>
      <c r="I2" s="68"/>
      <c r="J2" s="5"/>
    </row>
    <row r="3" spans="1:10" ht="15.75" customHeight="1">
      <c r="A3" s="69" t="s">
        <v>37</v>
      </c>
      <c r="B3" s="69"/>
      <c r="C3" s="69"/>
      <c r="D3" s="69"/>
      <c r="E3" s="69"/>
      <c r="F3" s="69"/>
      <c r="G3" s="69"/>
      <c r="H3" s="68"/>
      <c r="I3" s="68"/>
      <c r="J3" s="5"/>
    </row>
    <row r="4" ht="6.75" customHeight="1">
      <c r="F4" s="6"/>
    </row>
    <row r="5" ht="13.5" thickBot="1">
      <c r="F5" s="6"/>
    </row>
    <row r="6" spans="1:42" s="1" customFormat="1" ht="15.75" thickBot="1">
      <c r="A6" s="7" t="s">
        <v>14</v>
      </c>
      <c r="B6" s="8">
        <v>2010</v>
      </c>
      <c r="C6" s="8">
        <v>2011</v>
      </c>
      <c r="D6" s="8">
        <v>2012</v>
      </c>
      <c r="E6" s="8">
        <v>2013</v>
      </c>
      <c r="F6" s="8" t="s">
        <v>36</v>
      </c>
      <c r="G6" s="8">
        <v>2016</v>
      </c>
      <c r="H6" s="8">
        <v>2017</v>
      </c>
      <c r="I6" s="8">
        <v>2018</v>
      </c>
      <c r="J6" s="7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s="1" customFormat="1" ht="15">
      <c r="A7" s="9" t="s">
        <v>15</v>
      </c>
      <c r="B7" s="10">
        <v>1</v>
      </c>
      <c r="C7" s="10">
        <v>1</v>
      </c>
      <c r="D7" s="10">
        <v>1</v>
      </c>
      <c r="E7" s="10">
        <v>1</v>
      </c>
      <c r="F7" s="10">
        <v>1</v>
      </c>
      <c r="G7" s="10">
        <v>1</v>
      </c>
      <c r="H7" s="10">
        <v>1</v>
      </c>
      <c r="I7" s="10">
        <v>0.786</v>
      </c>
      <c r="J7" s="11">
        <v>1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2:4" ht="15" customHeight="1">
      <c r="B8" s="12"/>
      <c r="D8" s="12" t="s">
        <v>35</v>
      </c>
    </row>
    <row r="9" ht="15" customHeight="1"/>
    <row r="10" spans="1:9" ht="18.75">
      <c r="A10" s="70" t="s">
        <v>25</v>
      </c>
      <c r="B10" s="70"/>
      <c r="C10" s="70"/>
      <c r="D10" s="70"/>
      <c r="E10" s="70"/>
      <c r="F10" s="70"/>
      <c r="G10" s="70"/>
      <c r="H10" s="71"/>
      <c r="I10" s="71"/>
    </row>
    <row r="11" spans="1:8" ht="12" customHeight="1" thickBot="1">
      <c r="A11" s="78"/>
      <c r="B11" s="78"/>
      <c r="C11" s="78"/>
      <c r="D11" s="78"/>
      <c r="E11" s="78"/>
      <c r="F11" s="78"/>
      <c r="G11" s="78"/>
      <c r="H11" s="13"/>
    </row>
    <row r="12" spans="2:41" s="1" customFormat="1" ht="15.75" thickBot="1">
      <c r="B12" s="73" t="s">
        <v>10</v>
      </c>
      <c r="C12" s="74"/>
      <c r="D12" s="75"/>
      <c r="E12" s="73" t="s">
        <v>13</v>
      </c>
      <c r="F12" s="76"/>
      <c r="G12" s="77"/>
      <c r="H12" s="14" t="s">
        <v>21</v>
      </c>
      <c r="I12" s="79" t="s">
        <v>24</v>
      </c>
      <c r="J12" s="6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1" customFormat="1" ht="15">
      <c r="A14" s="22">
        <v>2010</v>
      </c>
      <c r="B14" s="23">
        <v>0.672</v>
      </c>
      <c r="C14" s="24">
        <v>0.771</v>
      </c>
      <c r="D14" s="25">
        <v>0.032</v>
      </c>
      <c r="E14" s="26">
        <v>0.633</v>
      </c>
      <c r="F14" s="24">
        <v>0.757</v>
      </c>
      <c r="G14" s="25">
        <v>0.077</v>
      </c>
      <c r="H14" s="27" t="s">
        <v>29</v>
      </c>
      <c r="I14" s="80">
        <v>0.67</v>
      </c>
      <c r="J14" s="80">
        <v>0.651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1" customFormat="1" ht="15">
      <c r="A15" s="22">
        <v>2011</v>
      </c>
      <c r="B15" s="23">
        <v>0.605</v>
      </c>
      <c r="C15" s="24">
        <v>0.675</v>
      </c>
      <c r="D15" s="25">
        <f aca="true" t="shared" si="0" ref="D15:D22">(C15-C14)/C14</f>
        <v>-0.12451361867704276</v>
      </c>
      <c r="E15" s="26">
        <v>0.6</v>
      </c>
      <c r="F15" s="24">
        <v>0.564</v>
      </c>
      <c r="G15" s="25">
        <f aca="true" t="shared" si="1" ref="G15:G22">(F15-F14)/F14</f>
        <v>-0.2549537648612947</v>
      </c>
      <c r="H15" s="27" t="s">
        <v>34</v>
      </c>
      <c r="I15" s="80">
        <v>0.695</v>
      </c>
      <c r="J15" s="80">
        <v>0.666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1" customFormat="1" ht="15">
      <c r="A16" s="22">
        <v>2012</v>
      </c>
      <c r="B16" s="23">
        <v>0.6</v>
      </c>
      <c r="C16" s="24">
        <v>0.646</v>
      </c>
      <c r="D16" s="25">
        <f t="shared" si="0"/>
        <v>-0.042962962962963</v>
      </c>
      <c r="E16" s="26">
        <v>0.6</v>
      </c>
      <c r="F16" s="24">
        <v>0.583</v>
      </c>
      <c r="G16" s="25">
        <f t="shared" si="1"/>
        <v>0.03368794326241138</v>
      </c>
      <c r="H16" s="27" t="s">
        <v>34</v>
      </c>
      <c r="I16" s="80">
        <v>0.6939</v>
      </c>
      <c r="J16" s="80">
        <v>0.6664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s="1" customFormat="1" ht="15">
      <c r="A17" s="22">
        <v>2013</v>
      </c>
      <c r="B17" s="23">
        <v>0.6</v>
      </c>
      <c r="C17" s="24">
        <v>0.725</v>
      </c>
      <c r="D17" s="25">
        <f t="shared" si="0"/>
        <v>0.12229102167182655</v>
      </c>
      <c r="E17" s="26">
        <v>0.6</v>
      </c>
      <c r="F17" s="24">
        <v>0.643</v>
      </c>
      <c r="G17" s="25">
        <f t="shared" si="1"/>
        <v>0.10291595197255585</v>
      </c>
      <c r="H17" s="27" t="s">
        <v>29</v>
      </c>
      <c r="I17" s="80">
        <v>0.7081</v>
      </c>
      <c r="J17" s="80">
        <v>0.6741</v>
      </c>
      <c r="K17" s="2"/>
      <c r="L17" s="2"/>
      <c r="M17" s="2"/>
      <c r="N17" s="2"/>
      <c r="O17" s="2"/>
      <c r="P17" s="2"/>
      <c r="Q17" s="2"/>
      <c r="R17" s="2"/>
      <c r="S17" s="28"/>
      <c r="T17" s="2"/>
      <c r="U17" s="2"/>
      <c r="V17" s="2"/>
      <c r="W17" s="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s="1" customFormat="1" ht="15">
      <c r="A18" s="22">
        <v>2015</v>
      </c>
      <c r="B18" s="23">
        <v>0.6</v>
      </c>
      <c r="C18" s="24">
        <v>0.81</v>
      </c>
      <c r="D18" s="25">
        <f t="shared" si="0"/>
        <v>0.11724137931034494</v>
      </c>
      <c r="E18" s="26">
        <v>0.6</v>
      </c>
      <c r="F18" s="24">
        <v>0.761</v>
      </c>
      <c r="G18" s="25">
        <f t="shared" si="1"/>
        <v>0.18351477449455675</v>
      </c>
      <c r="H18" s="27" t="s">
        <v>29</v>
      </c>
      <c r="I18" s="80">
        <v>0.7083</v>
      </c>
      <c r="J18" s="80">
        <v>0.668</v>
      </c>
      <c r="K18" s="2"/>
      <c r="L18" s="2"/>
      <c r="M18" s="2"/>
      <c r="N18" s="2"/>
      <c r="O18" s="2"/>
      <c r="P18" s="2"/>
      <c r="Q18" s="2"/>
      <c r="R18" s="2"/>
      <c r="S18" s="28"/>
      <c r="T18" s="2"/>
      <c r="U18" s="2"/>
      <c r="V18" s="2"/>
      <c r="W18" s="28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s="31" customFormat="1" ht="15">
      <c r="A19" s="22">
        <v>2016</v>
      </c>
      <c r="B19" s="23">
        <v>0.6</v>
      </c>
      <c r="C19" s="24">
        <v>0.789</v>
      </c>
      <c r="D19" s="25">
        <f t="shared" si="0"/>
        <v>-0.025925925925925946</v>
      </c>
      <c r="E19" s="26">
        <v>0.6</v>
      </c>
      <c r="F19" s="24">
        <v>0.656</v>
      </c>
      <c r="G19" s="25">
        <f t="shared" si="1"/>
        <v>-0.13797634691195793</v>
      </c>
      <c r="H19" s="27" t="s">
        <v>29</v>
      </c>
      <c r="I19" s="80">
        <v>0.7158</v>
      </c>
      <c r="J19" s="80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</row>
    <row r="20" spans="1:41" s="1" customFormat="1" ht="15">
      <c r="A20" s="32">
        <v>2017</v>
      </c>
      <c r="B20" s="23">
        <v>0.6</v>
      </c>
      <c r="C20" s="24">
        <v>0.723</v>
      </c>
      <c r="D20" s="25">
        <f t="shared" si="0"/>
        <v>-0.08365019011406852</v>
      </c>
      <c r="E20" s="26">
        <v>0.6</v>
      </c>
      <c r="F20" s="24">
        <v>0.584</v>
      </c>
      <c r="G20" s="25">
        <f t="shared" si="1"/>
        <v>-0.10975609756097571</v>
      </c>
      <c r="H20" s="27" t="s">
        <v>29</v>
      </c>
      <c r="I20" s="80">
        <v>0.7517</v>
      </c>
      <c r="J20" s="80">
        <v>0.7189</v>
      </c>
      <c r="K20" s="2"/>
      <c r="L20" s="2"/>
      <c r="M20" s="2"/>
      <c r="N20" s="2"/>
      <c r="O20" s="2"/>
      <c r="P20" s="2"/>
      <c r="Q20" s="2"/>
      <c r="R20" s="2"/>
      <c r="S20" s="28"/>
      <c r="T20" s="21"/>
      <c r="U20" s="2"/>
      <c r="V20" s="2"/>
      <c r="W20" s="28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25" ht="15.75" thickBot="1">
      <c r="A21" s="32">
        <v>2018</v>
      </c>
      <c r="B21" s="23">
        <v>0.6</v>
      </c>
      <c r="C21" s="24">
        <v>0.4459</v>
      </c>
      <c r="D21" s="82">
        <f t="shared" si="0"/>
        <v>-0.3832641770401106</v>
      </c>
      <c r="E21" s="26">
        <v>0.6</v>
      </c>
      <c r="F21" s="24">
        <v>0.2553</v>
      </c>
      <c r="G21" s="82">
        <f t="shared" si="1"/>
        <v>-0.5628424657534246</v>
      </c>
      <c r="H21" s="27" t="s">
        <v>34</v>
      </c>
      <c r="I21" s="80">
        <v>0.7593</v>
      </c>
      <c r="J21" s="80">
        <v>0.7154</v>
      </c>
      <c r="T21" s="33"/>
      <c r="U21" s="34"/>
      <c r="X21" s="33"/>
      <c r="Y21" s="34"/>
    </row>
    <row r="22" spans="1:42" s="86" customFormat="1" ht="15" thickBot="1">
      <c r="A22" s="63">
        <v>2019</v>
      </c>
      <c r="B22" s="83">
        <v>0.6</v>
      </c>
      <c r="C22" s="84">
        <v>0.5902</v>
      </c>
      <c r="D22" s="85">
        <f t="shared" si="0"/>
        <v>0.32361516034985405</v>
      </c>
      <c r="E22" s="83">
        <v>0.6</v>
      </c>
      <c r="F22" s="84">
        <v>0.4972</v>
      </c>
      <c r="G22" s="85">
        <f t="shared" si="1"/>
        <v>0.9475127301214255</v>
      </c>
      <c r="H22" s="29" t="s">
        <v>34</v>
      </c>
      <c r="I22" s="81">
        <v>0.7365</v>
      </c>
      <c r="J22" s="81">
        <v>0.6923</v>
      </c>
      <c r="K22" s="34"/>
      <c r="L22" s="34"/>
      <c r="M22" s="34"/>
      <c r="N22" s="34"/>
      <c r="O22" s="34"/>
      <c r="P22" s="34"/>
      <c r="Q22" s="34"/>
      <c r="R22" s="34"/>
      <c r="S22" s="34"/>
      <c r="T22" s="33"/>
      <c r="U22" s="34"/>
      <c r="V22" s="34"/>
      <c r="W22" s="34"/>
      <c r="X22" s="33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</row>
    <row r="23" spans="20:25" ht="12">
      <c r="T23" s="33"/>
      <c r="U23" s="34"/>
      <c r="X23" s="33"/>
      <c r="Y23" s="34"/>
    </row>
    <row r="24" spans="20:25" ht="12">
      <c r="T24" s="33"/>
      <c r="U24" s="34"/>
      <c r="X24" s="33"/>
      <c r="Y24" s="34"/>
    </row>
    <row r="25" spans="20:25" ht="12">
      <c r="T25" s="33"/>
      <c r="U25" s="34"/>
      <c r="X25" s="33"/>
      <c r="Y25" s="34"/>
    </row>
    <row r="26" spans="20:25" ht="12">
      <c r="T26" s="33"/>
      <c r="U26" s="34"/>
      <c r="X26" s="33"/>
      <c r="Y26" s="34"/>
    </row>
    <row r="27" spans="20:25" ht="12">
      <c r="T27" s="33"/>
      <c r="U27" s="34"/>
      <c r="X27" s="33"/>
      <c r="Y27" s="34"/>
    </row>
    <row r="28" spans="20:25" ht="12">
      <c r="T28" s="33"/>
      <c r="U28" s="34"/>
      <c r="X28" s="33"/>
      <c r="Y28" s="34"/>
    </row>
    <row r="29" spans="20:25" ht="12">
      <c r="T29" s="33"/>
      <c r="U29" s="34"/>
      <c r="X29" s="33"/>
      <c r="Y29" s="34"/>
    </row>
    <row r="30" spans="12:13" ht="12">
      <c r="L30" s="34"/>
      <c r="M30" s="34"/>
    </row>
    <row r="32" ht="12">
      <c r="W32" s="35"/>
    </row>
    <row r="33" ht="12">
      <c r="W33" s="35"/>
    </row>
    <row r="34" ht="12">
      <c r="W34" s="35"/>
    </row>
    <row r="35" ht="12">
      <c r="W35" s="35"/>
    </row>
    <row r="36" ht="12">
      <c r="W36" s="35"/>
    </row>
    <row r="37" ht="12">
      <c r="W37" s="35"/>
    </row>
    <row r="54" spans="1:9" ht="18.75" customHeight="1">
      <c r="A54" s="72" t="s">
        <v>23</v>
      </c>
      <c r="B54" s="72"/>
      <c r="C54" s="72"/>
      <c r="D54" s="72"/>
      <c r="E54" s="72"/>
      <c r="F54" s="72"/>
      <c r="G54" s="72"/>
      <c r="H54" s="71"/>
      <c r="I54" s="71"/>
    </row>
    <row r="55" ht="12.75" thickBot="1"/>
    <row r="56" spans="2:40" s="6" customFormat="1" ht="13.5" customHeight="1" thickBot="1">
      <c r="B56" s="65">
        <v>2015</v>
      </c>
      <c r="C56" s="66"/>
      <c r="D56" s="65">
        <v>2016</v>
      </c>
      <c r="E56" s="66"/>
      <c r="F56" s="65">
        <v>2017</v>
      </c>
      <c r="G56" s="66"/>
      <c r="H56" s="65">
        <v>2018</v>
      </c>
      <c r="I56" s="66"/>
      <c r="J56" s="65">
        <v>2019</v>
      </c>
      <c r="K56" s="6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</row>
    <row r="57" spans="1:40" s="6" customFormat="1" ht="13.5" thickBot="1">
      <c r="A57" s="60" t="s">
        <v>7</v>
      </c>
      <c r="B57" s="37" t="s">
        <v>8</v>
      </c>
      <c r="C57" s="18" t="s">
        <v>9</v>
      </c>
      <c r="D57" s="37" t="s">
        <v>8</v>
      </c>
      <c r="E57" s="18" t="s">
        <v>9</v>
      </c>
      <c r="F57" s="37" t="s">
        <v>8</v>
      </c>
      <c r="G57" s="18" t="s">
        <v>9</v>
      </c>
      <c r="H57" s="37" t="s">
        <v>8</v>
      </c>
      <c r="I57" s="18" t="s">
        <v>9</v>
      </c>
      <c r="J57" s="37" t="s">
        <v>8</v>
      </c>
      <c r="K57" s="18" t="s">
        <v>9</v>
      </c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</row>
    <row r="58" spans="1:40" s="6" customFormat="1" ht="12.75">
      <c r="A58" s="41" t="s">
        <v>0</v>
      </c>
      <c r="B58" s="38">
        <v>68</v>
      </c>
      <c r="C58" s="39">
        <f>B58/B68</f>
        <v>0.8095238095238095</v>
      </c>
      <c r="D58" s="38">
        <v>59.2</v>
      </c>
      <c r="E58" s="39">
        <f>D58/D68</f>
        <v>0.7889125799573561</v>
      </c>
      <c r="F58" s="38">
        <v>47</v>
      </c>
      <c r="G58" s="39">
        <f>F58/F68</f>
        <v>0.7230769230769231</v>
      </c>
      <c r="H58" s="38">
        <v>33</v>
      </c>
      <c r="I58" s="39">
        <f>H58/H68</f>
        <v>0.44594594594594594</v>
      </c>
      <c r="J58" s="38">
        <v>36</v>
      </c>
      <c r="K58" s="39">
        <f>J58/J68</f>
        <v>0.5901639344262295</v>
      </c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</row>
    <row r="59" spans="1:40" s="6" customFormat="1" ht="12.75">
      <c r="A59" s="41" t="s">
        <v>20</v>
      </c>
      <c r="B59" s="42">
        <v>0</v>
      </c>
      <c r="C59" s="43">
        <f>B59/B68</f>
        <v>0</v>
      </c>
      <c r="D59" s="42">
        <v>0.84</v>
      </c>
      <c r="E59" s="43">
        <f>D59/D68</f>
        <v>0.011194029850746268</v>
      </c>
      <c r="F59" s="42">
        <v>0</v>
      </c>
      <c r="G59" s="43">
        <f>F59/F68</f>
        <v>0</v>
      </c>
      <c r="H59" s="42">
        <v>7</v>
      </c>
      <c r="I59" s="43">
        <f>H59/H68</f>
        <v>0.0945945945945946</v>
      </c>
      <c r="J59" s="42">
        <v>0</v>
      </c>
      <c r="K59" s="43">
        <f>J59/J68</f>
        <v>0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</row>
    <row r="60" spans="1:40" s="6" customFormat="1" ht="12.75">
      <c r="A60" s="41" t="s">
        <v>3</v>
      </c>
      <c r="B60" s="42">
        <v>0</v>
      </c>
      <c r="C60" s="43">
        <f>B60/B68</f>
        <v>0</v>
      </c>
      <c r="D60" s="42">
        <v>0</v>
      </c>
      <c r="E60" s="43">
        <f>D60/D68</f>
        <v>0</v>
      </c>
      <c r="F60" s="42">
        <v>0</v>
      </c>
      <c r="G60" s="43">
        <f>F60/F68</f>
        <v>0</v>
      </c>
      <c r="H60" s="42">
        <v>5</v>
      </c>
      <c r="I60" s="43">
        <f>H60/H68</f>
        <v>0.06756756756756757</v>
      </c>
      <c r="J60" s="42">
        <v>0</v>
      </c>
      <c r="K60" s="43">
        <f>J60/J68</f>
        <v>0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</row>
    <row r="61" spans="1:40" s="6" customFormat="1" ht="12.75">
      <c r="A61" s="41" t="s">
        <v>1</v>
      </c>
      <c r="B61" s="42">
        <v>9</v>
      </c>
      <c r="C61" s="43">
        <f>B61/B68</f>
        <v>0.10714285714285714</v>
      </c>
      <c r="D61" s="42">
        <v>7</v>
      </c>
      <c r="E61" s="43">
        <f>D61/D68</f>
        <v>0.09328358208955223</v>
      </c>
      <c r="F61" s="42">
        <v>7</v>
      </c>
      <c r="G61" s="43">
        <f>F61/F68</f>
        <v>0.1076923076923077</v>
      </c>
      <c r="H61" s="42">
        <v>15</v>
      </c>
      <c r="I61" s="43">
        <f>H61/H68</f>
        <v>0.20270270270270271</v>
      </c>
      <c r="J61" s="42">
        <v>13</v>
      </c>
      <c r="K61" s="43">
        <f>J61/J68</f>
        <v>0.21311475409836064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</row>
    <row r="62" spans="1:40" s="6" customFormat="1" ht="12.75">
      <c r="A62" s="41" t="s">
        <v>2</v>
      </c>
      <c r="B62" s="42">
        <v>6</v>
      </c>
      <c r="C62" s="43">
        <f>B62/B68</f>
        <v>0.07142857142857142</v>
      </c>
      <c r="D62" s="42">
        <v>8</v>
      </c>
      <c r="E62" s="43">
        <f>D62/D68</f>
        <v>0.10660980810234541</v>
      </c>
      <c r="F62" s="42">
        <v>11</v>
      </c>
      <c r="G62" s="43">
        <f>F62/F68</f>
        <v>0.16923076923076924</v>
      </c>
      <c r="H62" s="42">
        <v>8</v>
      </c>
      <c r="I62" s="43">
        <f>H62/H68</f>
        <v>0.10810810810810811</v>
      </c>
      <c r="J62" s="42">
        <v>12</v>
      </c>
      <c r="K62" s="43">
        <f>J62/J68</f>
        <v>0.19672131147540983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</row>
    <row r="63" spans="1:40" s="6" customFormat="1" ht="12.75" customHeight="1">
      <c r="A63" s="44" t="s">
        <v>16</v>
      </c>
      <c r="B63" s="42">
        <v>1</v>
      </c>
      <c r="C63" s="43">
        <f>B63/B68</f>
        <v>0.011904761904761904</v>
      </c>
      <c r="D63" s="42">
        <v>0</v>
      </c>
      <c r="E63" s="43">
        <f>D63/D68</f>
        <v>0</v>
      </c>
      <c r="F63" s="42">
        <v>0</v>
      </c>
      <c r="G63" s="43">
        <f>F63/F68</f>
        <v>0</v>
      </c>
      <c r="H63" s="42"/>
      <c r="I63" s="43">
        <f>H63/H68</f>
        <v>0</v>
      </c>
      <c r="J63" s="42">
        <v>0</v>
      </c>
      <c r="K63" s="43">
        <f>J63/J68</f>
        <v>0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</row>
    <row r="64" spans="1:40" s="6" customFormat="1" ht="12.75">
      <c r="A64" s="41" t="s">
        <v>27</v>
      </c>
      <c r="B64" s="42">
        <v>0</v>
      </c>
      <c r="C64" s="43">
        <f>B64/B68</f>
        <v>0</v>
      </c>
      <c r="D64" s="42">
        <v>0</v>
      </c>
      <c r="E64" s="43">
        <f>D64/D68</f>
        <v>0</v>
      </c>
      <c r="F64" s="42">
        <v>0</v>
      </c>
      <c r="G64" s="43">
        <f>F64/F68</f>
        <v>0</v>
      </c>
      <c r="H64" s="42">
        <v>0</v>
      </c>
      <c r="I64" s="43">
        <f>H64/H68</f>
        <v>0</v>
      </c>
      <c r="J64" s="42">
        <v>0</v>
      </c>
      <c r="K64" s="43">
        <f>J64/J68</f>
        <v>0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</row>
    <row r="65" spans="1:40" s="6" customFormat="1" ht="12.75">
      <c r="A65" s="41" t="s">
        <v>26</v>
      </c>
      <c r="B65" s="42">
        <v>0</v>
      </c>
      <c r="C65" s="43">
        <f>B65/B68</f>
        <v>0</v>
      </c>
      <c r="D65" s="42">
        <v>0</v>
      </c>
      <c r="E65" s="43">
        <f>D65/D68</f>
        <v>0</v>
      </c>
      <c r="F65" s="42">
        <v>0</v>
      </c>
      <c r="G65" s="43">
        <f>F65/F68</f>
        <v>0</v>
      </c>
      <c r="H65" s="42">
        <v>1</v>
      </c>
      <c r="I65" s="43">
        <f>H65/H68</f>
        <v>0.013513513513513514</v>
      </c>
      <c r="J65" s="42">
        <v>0</v>
      </c>
      <c r="K65" s="43">
        <f>J65/J68</f>
        <v>0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</row>
    <row r="66" spans="1:40" s="6" customFormat="1" ht="12.75">
      <c r="A66" s="41" t="s">
        <v>5</v>
      </c>
      <c r="B66" s="42">
        <v>0</v>
      </c>
      <c r="C66" s="43">
        <f>B66/B68</f>
        <v>0</v>
      </c>
      <c r="D66" s="42">
        <v>0</v>
      </c>
      <c r="E66" s="43">
        <f>D66/D68</f>
        <v>0</v>
      </c>
      <c r="F66" s="42">
        <v>0</v>
      </c>
      <c r="G66" s="43">
        <f>F66/F68</f>
        <v>0</v>
      </c>
      <c r="H66" s="42">
        <v>0</v>
      </c>
      <c r="I66" s="43">
        <f>H66/H68</f>
        <v>0</v>
      </c>
      <c r="J66" s="42">
        <v>0</v>
      </c>
      <c r="K66" s="43">
        <f>J66/J68</f>
        <v>0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</row>
    <row r="67" spans="1:40" s="6" customFormat="1" ht="12.75">
      <c r="A67" s="41" t="s">
        <v>4</v>
      </c>
      <c r="B67" s="42">
        <v>0</v>
      </c>
      <c r="C67" s="43">
        <f>B67/B68</f>
        <v>0</v>
      </c>
      <c r="D67" s="42">
        <v>0</v>
      </c>
      <c r="E67" s="43">
        <f>D67/D68</f>
        <v>0</v>
      </c>
      <c r="F67" s="42">
        <v>0</v>
      </c>
      <c r="G67" s="43">
        <f>F67/F68</f>
        <v>0</v>
      </c>
      <c r="H67" s="42">
        <v>5</v>
      </c>
      <c r="I67" s="43">
        <f>H67/H68</f>
        <v>0.06756756756756757</v>
      </c>
      <c r="J67" s="42">
        <v>0</v>
      </c>
      <c r="K67" s="43">
        <f>J67/J68</f>
        <v>0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</row>
    <row r="68" spans="1:40" s="6" customFormat="1" ht="13.5" thickBot="1">
      <c r="A68" s="41" t="s">
        <v>6</v>
      </c>
      <c r="B68" s="61">
        <f>SUM(B58:B67)</f>
        <v>84</v>
      </c>
      <c r="C68" s="62">
        <f>SUM(C58:C67)</f>
        <v>0.9999999999999999</v>
      </c>
      <c r="D68" s="61">
        <f>SUM(D58:D67)</f>
        <v>75.04</v>
      </c>
      <c r="E68" s="62">
        <f>SUM(E58:E67)</f>
        <v>1</v>
      </c>
      <c r="F68" s="61">
        <f>SUM(F58:F67)</f>
        <v>65</v>
      </c>
      <c r="G68" s="62">
        <f>SUM(G58:G67)</f>
        <v>1</v>
      </c>
      <c r="H68" s="61">
        <f>SUM(H58:H67)</f>
        <v>74</v>
      </c>
      <c r="I68" s="62">
        <f>SUM(I58:I67)</f>
        <v>1</v>
      </c>
      <c r="J68" s="61">
        <f>SUM(J58:J67)</f>
        <v>61</v>
      </c>
      <c r="K68" s="62">
        <f>SUM(K58:K67)</f>
        <v>1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</row>
    <row r="69" spans="1:42" s="6" customFormat="1" ht="12.75">
      <c r="A69" s="45"/>
      <c r="B69" s="46"/>
      <c r="C69" s="47"/>
      <c r="D69" s="48"/>
      <c r="E69" s="40"/>
      <c r="F69" s="48"/>
      <c r="G69" s="40"/>
      <c r="H69" s="40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</row>
    <row r="70" spans="1:42" s="6" customFormat="1" ht="12.75">
      <c r="A70" s="45"/>
      <c r="B70" s="46"/>
      <c r="C70" s="47"/>
      <c r="D70" s="48"/>
      <c r="E70" s="40"/>
      <c r="F70" s="48"/>
      <c r="G70" s="40"/>
      <c r="H70" s="40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</row>
    <row r="71" spans="1:42" s="6" customFormat="1" ht="12.75">
      <c r="A71" s="45"/>
      <c r="B71" s="46"/>
      <c r="C71" s="47"/>
      <c r="D71" s="48"/>
      <c r="E71" s="40"/>
      <c r="F71" s="48"/>
      <c r="G71" s="40"/>
      <c r="H71" s="40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</row>
    <row r="72" spans="1:42" s="6" customFormat="1" ht="12.75">
      <c r="A72" s="45"/>
      <c r="B72" s="46"/>
      <c r="C72" s="47"/>
      <c r="D72" s="48"/>
      <c r="E72" s="40"/>
      <c r="F72" s="48"/>
      <c r="G72" s="40"/>
      <c r="H72" s="40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</row>
    <row r="73" spans="1:42" s="6" customFormat="1" ht="12.75">
      <c r="A73" s="45"/>
      <c r="B73" s="46"/>
      <c r="C73" s="47"/>
      <c r="D73" s="48"/>
      <c r="E73" s="40"/>
      <c r="F73" s="48"/>
      <c r="G73" s="40"/>
      <c r="H73" s="40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</row>
    <row r="74" spans="1:42" s="6" customFormat="1" ht="12.75">
      <c r="A74" s="45"/>
      <c r="B74" s="46"/>
      <c r="C74" s="47"/>
      <c r="D74" s="48"/>
      <c r="E74" s="40"/>
      <c r="F74" s="48"/>
      <c r="G74" s="40"/>
      <c r="H74" s="40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</row>
    <row r="87" ht="12"/>
    <row r="88" ht="12"/>
    <row r="91" spans="1:9" ht="40.5" customHeight="1">
      <c r="A91" s="49"/>
      <c r="B91" s="64" t="s">
        <v>28</v>
      </c>
      <c r="C91" s="64"/>
      <c r="D91" s="64"/>
      <c r="E91" s="64"/>
      <c r="F91" s="64"/>
      <c r="G91" s="49"/>
      <c r="H91" s="50"/>
      <c r="I91" s="50"/>
    </row>
    <row r="92" ht="12.75" thickBot="1"/>
    <row r="93" spans="4:41" s="6" customFormat="1" ht="13.5" thickBot="1">
      <c r="D93" s="51">
        <v>2015</v>
      </c>
      <c r="E93" s="51">
        <v>2016</v>
      </c>
      <c r="F93" s="51">
        <v>2017</v>
      </c>
      <c r="G93" s="51">
        <v>2018</v>
      </c>
      <c r="H93" s="51">
        <v>2019</v>
      </c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</row>
    <row r="94" spans="2:41" s="6" customFormat="1" ht="12.75">
      <c r="B94" s="41" t="s">
        <v>20</v>
      </c>
      <c r="C94" s="52"/>
      <c r="D94" s="53">
        <v>4</v>
      </c>
      <c r="E94" s="54">
        <v>0</v>
      </c>
      <c r="F94" s="54">
        <v>1</v>
      </c>
      <c r="G94" s="54">
        <v>1</v>
      </c>
      <c r="H94" s="54">
        <v>1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</row>
    <row r="95" spans="2:41" s="6" customFormat="1" ht="12.75">
      <c r="B95" s="41" t="s">
        <v>3</v>
      </c>
      <c r="C95" s="55"/>
      <c r="D95" s="53">
        <v>2</v>
      </c>
      <c r="E95" s="54">
        <v>1</v>
      </c>
      <c r="F95" s="54">
        <v>0</v>
      </c>
      <c r="G95" s="54">
        <v>0</v>
      </c>
      <c r="H95" s="54">
        <v>1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</row>
    <row r="96" spans="2:41" s="6" customFormat="1" ht="12.75">
      <c r="B96" s="41" t="s">
        <v>1</v>
      </c>
      <c r="C96" s="55"/>
      <c r="D96" s="53">
        <v>9</v>
      </c>
      <c r="E96" s="54">
        <v>4</v>
      </c>
      <c r="F96" s="54">
        <v>2</v>
      </c>
      <c r="G96" s="54">
        <v>2</v>
      </c>
      <c r="H96" s="54">
        <v>2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</row>
    <row r="97" spans="2:41" s="6" customFormat="1" ht="12.75">
      <c r="B97" s="41" t="s">
        <v>2</v>
      </c>
      <c r="C97" s="55"/>
      <c r="D97" s="53">
        <v>2</v>
      </c>
      <c r="E97" s="54">
        <v>4</v>
      </c>
      <c r="F97" s="54">
        <v>3</v>
      </c>
      <c r="G97" s="54">
        <v>0</v>
      </c>
      <c r="H97" s="54">
        <v>0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</row>
    <row r="98" spans="2:41" s="6" customFormat="1" ht="12.75" customHeight="1">
      <c r="B98" s="44" t="s">
        <v>16</v>
      </c>
      <c r="C98" s="55"/>
      <c r="D98" s="53">
        <v>8</v>
      </c>
      <c r="E98" s="54">
        <v>12</v>
      </c>
      <c r="F98" s="54">
        <v>9</v>
      </c>
      <c r="G98" s="54">
        <v>7</v>
      </c>
      <c r="H98" s="54">
        <v>8</v>
      </c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</row>
    <row r="99" spans="2:41" s="6" customFormat="1" ht="12.75" customHeight="1">
      <c r="B99" s="44" t="s">
        <v>27</v>
      </c>
      <c r="C99" s="55"/>
      <c r="D99" s="53">
        <v>4</v>
      </c>
      <c r="E99" s="54">
        <v>2</v>
      </c>
      <c r="F99" s="54">
        <v>4</v>
      </c>
      <c r="G99" s="54"/>
      <c r="H99" s="54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</row>
    <row r="100" spans="2:41" s="6" customFormat="1" ht="15" customHeight="1">
      <c r="B100" s="41" t="s">
        <v>26</v>
      </c>
      <c r="C100" s="55"/>
      <c r="D100" s="53">
        <v>5</v>
      </c>
      <c r="E100" s="54">
        <v>8</v>
      </c>
      <c r="F100" s="54">
        <v>8</v>
      </c>
      <c r="G100" s="54">
        <v>6</v>
      </c>
      <c r="H100" s="54">
        <v>6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</row>
    <row r="101" spans="2:41" s="6" customFormat="1" ht="15" customHeight="1">
      <c r="B101" s="41" t="s">
        <v>5</v>
      </c>
      <c r="C101" s="55"/>
      <c r="D101" s="53">
        <v>0</v>
      </c>
      <c r="E101" s="54">
        <v>0</v>
      </c>
      <c r="F101" s="54">
        <v>0</v>
      </c>
      <c r="G101" s="54">
        <v>0</v>
      </c>
      <c r="H101" s="54">
        <v>0</v>
      </c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</row>
    <row r="102" spans="2:41" s="6" customFormat="1" ht="13.5" thickBot="1">
      <c r="B102" s="41" t="s">
        <v>4</v>
      </c>
      <c r="C102" s="52"/>
      <c r="D102" s="56">
        <v>0</v>
      </c>
      <c r="E102" s="57">
        <v>0</v>
      </c>
      <c r="F102" s="57">
        <v>0</v>
      </c>
      <c r="G102" s="57">
        <v>0</v>
      </c>
      <c r="H102" s="57">
        <v>1</v>
      </c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</row>
    <row r="105" spans="2:6" ht="18.75">
      <c r="B105" s="64" t="s">
        <v>31</v>
      </c>
      <c r="C105" s="64"/>
      <c r="D105" s="64"/>
      <c r="E105" s="64"/>
      <c r="F105" s="64"/>
    </row>
    <row r="107" spans="3:4" ht="12.75">
      <c r="C107" s="58">
        <v>20.38</v>
      </c>
      <c r="D107" s="45" t="s">
        <v>32</v>
      </c>
    </row>
    <row r="108" spans="3:4" ht="12.75">
      <c r="C108" s="59">
        <v>41.75</v>
      </c>
      <c r="D108" s="45" t="s">
        <v>33</v>
      </c>
    </row>
    <row r="124" ht="12"/>
  </sheetData>
  <sheetProtection/>
  <mergeCells count="15">
    <mergeCell ref="A2:I2"/>
    <mergeCell ref="A3:I3"/>
    <mergeCell ref="A10:I10"/>
    <mergeCell ref="A54:I54"/>
    <mergeCell ref="B12:D12"/>
    <mergeCell ref="E12:G12"/>
    <mergeCell ref="A11:G11"/>
    <mergeCell ref="B91:F91"/>
    <mergeCell ref="I12:J12"/>
    <mergeCell ref="D56:E56"/>
    <mergeCell ref="B105:F105"/>
    <mergeCell ref="B56:C56"/>
    <mergeCell ref="F56:G56"/>
    <mergeCell ref="H56:I56"/>
    <mergeCell ref="J56:K56"/>
  </mergeCells>
  <printOptions horizontalCentered="1"/>
  <pageMargins left="0.76" right="0.41" top="0.68" bottom="0.25" header="0.5" footer="0"/>
  <pageSetup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Treaty Oak, Austin, Texas</dc:title>
  <dc:subject/>
  <dc:creator>Dept. of Administration</dc:creator>
  <cp:keywords/>
  <dc:description/>
  <cp:lastModifiedBy>Katje Benoit</cp:lastModifiedBy>
  <cp:lastPrinted>2011-10-14T20:45:24Z</cp:lastPrinted>
  <dcterms:created xsi:type="dcterms:W3CDTF">1999-06-08T15:24:14Z</dcterms:created>
  <dcterms:modified xsi:type="dcterms:W3CDTF">2019-04-25T17:55:52Z</dcterms:modified>
  <cp:category/>
  <cp:version/>
  <cp:contentType/>
  <cp:contentStatus/>
</cp:coreProperties>
</file>