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91415\Desktop\2021 survey reports\"/>
    </mc:Choice>
  </mc:AlternateContent>
  <bookViews>
    <workbookView xWindow="0" yWindow="0" windowWidth="26550" windowHeight="12060"/>
  </bookViews>
  <sheets>
    <sheet name="Capitol Complex" sheetId="1" r:id="rId1"/>
  </sheets>
  <definedNames>
    <definedName name="_xlnm.Print_Area" localSheetId="0">'Capitol Complex'!$A$1:$I$102</definedName>
  </definedNames>
  <calcPr calcId="152511"/>
</workbook>
</file>

<file path=xl/calcChain.xml><?xml version="1.0" encoding="utf-8"?>
<calcChain xmlns="http://schemas.openxmlformats.org/spreadsheetml/2006/main">
  <c r="J65" i="1" l="1"/>
  <c r="K64" i="1" s="1"/>
  <c r="G19" i="1"/>
  <c r="D19" i="1"/>
  <c r="K59" i="1" l="1"/>
  <c r="K62" i="1"/>
  <c r="K55" i="1"/>
  <c r="K63" i="1"/>
  <c r="K57" i="1"/>
  <c r="K58" i="1"/>
  <c r="K60" i="1"/>
  <c r="K61" i="1"/>
  <c r="K56" i="1"/>
  <c r="H65" i="1"/>
  <c r="I64" i="1" s="1"/>
  <c r="I62" i="1"/>
  <c r="I61" i="1"/>
  <c r="I58" i="1"/>
  <c r="D18" i="1"/>
  <c r="G18" i="1"/>
  <c r="F65" i="1"/>
  <c r="G62" i="1" s="1"/>
  <c r="G17" i="1"/>
  <c r="D17" i="1"/>
  <c r="D65" i="1"/>
  <c r="E62" i="1" s="1"/>
  <c r="E56" i="1"/>
  <c r="G16" i="1"/>
  <c r="D16" i="1"/>
  <c r="B65" i="1"/>
  <c r="C56" i="1" s="1"/>
  <c r="G15" i="1"/>
  <c r="D15" i="1"/>
  <c r="G59" i="1"/>
  <c r="G64" i="1"/>
  <c r="I55" i="1"/>
  <c r="I59" i="1"/>
  <c r="I63" i="1"/>
  <c r="I56" i="1"/>
  <c r="I60" i="1"/>
  <c r="E63" i="1"/>
  <c r="E55" i="1"/>
  <c r="C64" i="1"/>
  <c r="C62" i="1" l="1"/>
  <c r="C61" i="1"/>
  <c r="G60" i="1"/>
  <c r="C63" i="1"/>
  <c r="G56" i="1"/>
  <c r="G65" i="1" s="1"/>
  <c r="G63" i="1"/>
  <c r="C55" i="1"/>
  <c r="E57" i="1"/>
  <c r="I57" i="1"/>
  <c r="C57" i="1"/>
  <c r="G61" i="1"/>
  <c r="C59" i="1"/>
  <c r="G57" i="1"/>
  <c r="C58" i="1"/>
  <c r="C60" i="1"/>
  <c r="G58" i="1"/>
  <c r="G55" i="1"/>
  <c r="K65" i="1"/>
  <c r="I65" i="1"/>
  <c r="E61" i="1"/>
  <c r="E58" i="1"/>
  <c r="E64" i="1"/>
  <c r="E59" i="1"/>
  <c r="E60" i="1"/>
  <c r="C65" i="1" l="1"/>
  <c r="E65" i="1"/>
</calcChain>
</file>

<file path=xl/sharedStrings.xml><?xml version="1.0" encoding="utf-8"?>
<sst xmlns="http://schemas.openxmlformats.org/spreadsheetml/2006/main" count="62" uniqueCount="36">
  <si>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</si>
  <si>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</si>
  <si>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</si>
  <si>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</si>
  <si>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</si>
  <si>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</si>
  <si>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</si>
  <si>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</si>
  <si>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</si>
  <si>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</si>
  <si>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</si>
  <si>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</si>
  <si>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</si>
  <si>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</si>
  <si>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</si>
  <si>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</si>
  <si>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</si>
  <si>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</si>
  <si>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</si>
  <si>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</si>
  <si>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</si>
  <si>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</si>
  <si>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</si>
  <si>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</si>
  <si>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</si>
  <si>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Annual TRP Goals (as Established by Maricopa County) and Actuals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</si>
  <si>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</si>
  <si>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</si>
  <si>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</si>
  <si>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</si>
  <si>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</si>
  <si>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</si>
  <si>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NO</t>
  </si>
  <si>
    <t>N/A</t>
  </si>
  <si>
    <t>Governor's Office of Highway Safety - Capitol Complex</t>
  </si>
  <si>
    <t>Travel Reduction Results from Annual Travel Reduction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</si>
</sst>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0.0"/>
  </numFmts>
  <fonts count="20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2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0" xfId="0" applyFont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3" fillId="0" borderId="0" xfId="0" applyNumberFormat="1" applyFont="1"/>
    <xf numFmtId="2" fontId="15" fillId="0" borderId="0" xfId="0" applyNumberFormat="1" applyFont="1"/>
    <xf numFmtId="0" fontId="11" fillId="0" borderId="0" xfId="0" applyFont="1"/>
    <xf numFmtId="164" fontId="2" fillId="0" borderId="11" xfId="2" applyNumberFormat="1" applyFont="1" applyBorder="1" applyAlignment="1">
      <alignment horizontal="center"/>
    </xf>
    <xf numFmtId="2" fontId="16" fillId="0" borderId="0" xfId="0" applyNumberFormat="1" applyFont="1"/>
    <xf numFmtId="0" fontId="16" fillId="0" borderId="0" xfId="0" applyFont="1"/>
    <xf numFmtId="2" fontId="6" fillId="0" borderId="0" xfId="0" applyNumberFormat="1" applyFont="1"/>
    <xf numFmtId="0" fontId="17" fillId="0" borderId="0" xfId="0" applyFont="1"/>
    <xf numFmtId="0" fontId="10" fillId="0" borderId="12" xfId="0" applyFont="1" applyBorder="1" applyAlignment="1">
      <alignment horizontal="center"/>
    </xf>
    <xf numFmtId="3" fontId="10" fillId="0" borderId="13" xfId="1" applyNumberFormat="1" applyFont="1" applyBorder="1"/>
    <xf numFmtId="164" fontId="10" fillId="0" borderId="14" xfId="2" applyNumberFormat="1" applyFont="1" applyBorder="1"/>
    <xf numFmtId="164" fontId="17" fillId="0" borderId="0" xfId="0" applyNumberFormat="1" applyFont="1" applyBorder="1"/>
    <xf numFmtId="0" fontId="10" fillId="0" borderId="15" xfId="0" applyFont="1" applyBorder="1"/>
    <xf numFmtId="3" fontId="10" fillId="0" borderId="16" xfId="1" applyNumberFormat="1" applyFont="1" applyBorder="1"/>
    <xf numFmtId="164" fontId="10" fillId="0" borderId="17" xfId="2" applyNumberFormat="1" applyFont="1" applyBorder="1"/>
    <xf numFmtId="0" fontId="10" fillId="0" borderId="15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3" xfId="0" applyFont="1" applyBorder="1" applyAlignment="1">
      <alignment horizontal="center"/>
    </xf>
    <xf numFmtId="1" fontId="10" fillId="0" borderId="18" xfId="2" applyNumberFormat="1" applyFont="1" applyBorder="1"/>
    <xf numFmtId="1" fontId="10" fillId="0" borderId="19" xfId="2" applyNumberFormat="1" applyFont="1" applyBorder="1" applyAlignment="1">
      <alignment horizontal="center"/>
    </xf>
    <xf numFmtId="1" fontId="10" fillId="0" borderId="20" xfId="2" applyNumberFormat="1" applyFont="1" applyBorder="1" applyAlignment="1">
      <alignment horizontal="center"/>
    </xf>
    <xf numFmtId="1" fontId="10" fillId="0" borderId="21" xfId="2" applyNumberFormat="1" applyFont="1" applyBorder="1"/>
    <xf numFmtId="1" fontId="10" fillId="0" borderId="22" xfId="2" applyNumberFormat="1" applyFont="1" applyBorder="1" applyAlignment="1">
      <alignment horizontal="center"/>
    </xf>
    <xf numFmtId="1" fontId="10" fillId="0" borderId="23" xfId="2" applyNumberFormat="1" applyFont="1" applyBorder="1" applyAlignment="1">
      <alignment horizontal="center"/>
    </xf>
    <xf numFmtId="0" fontId="17" fillId="0" borderId="0" xfId="0" applyFont="1" applyAlignment="1"/>
    <xf numFmtId="1" fontId="10" fillId="0" borderId="24" xfId="2" applyNumberFormat="1" applyFont="1" applyBorder="1" applyAlignment="1">
      <alignment horizontal="center"/>
    </xf>
    <xf numFmtId="1" fontId="10" fillId="0" borderId="25" xfId="2" applyNumberFormat="1" applyFont="1" applyBorder="1" applyAlignment="1">
      <alignment horizontal="center"/>
    </xf>
    <xf numFmtId="165" fontId="10" fillId="0" borderId="21" xfId="0" applyNumberFormat="1" applyFont="1" applyBorder="1" applyAlignment="1">
      <alignment horizontal="center"/>
    </xf>
    <xf numFmtId="165" fontId="10" fillId="0" borderId="18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3" fontId="10" fillId="0" borderId="11" xfId="0" applyNumberFormat="1" applyFont="1" applyBorder="1"/>
    <xf numFmtId="164" fontId="10" fillId="0" borderId="26" xfId="2" applyNumberFormat="1" applyFont="1" applyBorder="1"/>
    <xf numFmtId="0" fontId="2" fillId="0" borderId="1" xfId="0" applyFont="1" applyBorder="1" applyAlignment="1">
      <alignment horizontal="center"/>
    </xf>
    <xf numFmtId="9" fontId="2" fillId="0" borderId="27" xfId="2" applyFont="1" applyBorder="1"/>
    <xf numFmtId="164" fontId="2" fillId="0" borderId="28" xfId="2" applyNumberFormat="1" applyFont="1" applyBorder="1" applyAlignment="1">
      <alignment horizontal="center"/>
    </xf>
    <xf numFmtId="164" fontId="2" fillId="0" borderId="29" xfId="2" applyNumberFormat="1" applyFont="1" applyBorder="1" applyAlignment="1">
      <alignment horizontal="center"/>
    </xf>
    <xf numFmtId="164" fontId="2" fillId="0" borderId="17" xfId="2" applyNumberFormat="1" applyFont="1" applyBorder="1" applyAlignment="1">
      <alignment horizontal="center"/>
    </xf>
    <xf numFmtId="164" fontId="2" fillId="0" borderId="0" xfId="2" applyNumberFormat="1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64" fontId="2" fillId="0" borderId="31" xfId="2" applyNumberFormat="1" applyFont="1" applyBorder="1" applyAlignment="1">
      <alignment horizontal="center"/>
    </xf>
    <xf numFmtId="164" fontId="2" fillId="0" borderId="32" xfId="2" applyNumberFormat="1" applyFont="1" applyBorder="1" applyAlignment="1">
      <alignment horizontal="center"/>
    </xf>
    <xf numFmtId="164" fontId="11" fillId="0" borderId="12" xfId="2" applyNumberFormat="1" applyFont="1" applyBorder="1" applyAlignment="1">
      <alignment horizontal="center"/>
    </xf>
    <xf numFmtId="164" fontId="11" fillId="0" borderId="5" xfId="2" applyNumberFormat="1" applyFont="1" applyBorder="1" applyAlignment="1">
      <alignment horizontal="center"/>
    </xf>
    <xf numFmtId="164" fontId="11" fillId="0" borderId="6" xfId="2" applyNumberFormat="1" applyFont="1" applyBorder="1" applyAlignment="1">
      <alignment horizontal="center"/>
    </xf>
    <xf numFmtId="164" fontId="11" fillId="0" borderId="33" xfId="2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9" fontId="2" fillId="0" borderId="35" xfId="2" applyFont="1" applyBorder="1"/>
    <xf numFmtId="0" fontId="11" fillId="0" borderId="19" xfId="0" applyFont="1" applyBorder="1" applyAlignment="1">
      <alignment horizontal="center" vertical="top"/>
    </xf>
    <xf numFmtId="9" fontId="11" fillId="0" borderId="24" xfId="0" applyNumberFormat="1" applyFont="1" applyBorder="1"/>
    <xf numFmtId="0" fontId="11" fillId="0" borderId="12" xfId="0" applyFont="1" applyBorder="1" applyAlignment="1">
      <alignment horizontal="center"/>
    </xf>
    <xf numFmtId="10" fontId="18" fillId="0" borderId="0" xfId="0" applyNumberFormat="1" applyFont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164" fontId="2" fillId="0" borderId="36" xfId="2" applyNumberFormat="1" applyFont="1" applyBorder="1" applyAlignment="1">
      <alignment horizontal="center"/>
    </xf>
    <xf numFmtId="164" fontId="2" fillId="0" borderId="37" xfId="2" applyNumberFormat="1" applyFont="1" applyBorder="1" applyAlignment="1">
      <alignment horizontal="center"/>
    </xf>
    <xf numFmtId="164" fontId="2" fillId="0" borderId="38" xfId="2" applyNumberFormat="1" applyFont="1" applyBorder="1" applyAlignment="1">
      <alignment horizontal="center"/>
    </xf>
    <xf numFmtId="164" fontId="2" fillId="0" borderId="39" xfId="2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/>
    <xf numFmtId="0" fontId="13" fillId="0" borderId="0" xfId="0" applyFont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4" fillId="0" borderId="42" xfId="0" applyFont="1" applyBorder="1"/>
    <xf numFmtId="0" fontId="14" fillId="0" borderId="41" xfId="0" applyFont="1" applyBorder="1"/>
    <xf numFmtId="0" fontId="1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9" fontId="2" fillId="0" borderId="24" xfId="0" applyNumberFormat="1" applyFont="1" applyBorder="1"/>
    <xf numFmtId="0" fontId="2" fillId="0" borderId="12" xfId="0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5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33" xfId="2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0" fontId="19" fillId="0" borderId="0" xfId="0" applyNumberFormat="1" applyFont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607868604053361"/>
          <c:y val="3.937007874015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18963374060735E-2"/>
          <c:y val="0.17716535433070865"/>
          <c:w val="0.87908637006990731"/>
          <c:h val="0.56692913385826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'Capitol Complex'!$B$53:$C$53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'Capitol Complex'!$A$56:$A$64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Complex'!$C$56:$C$64</c:f>
              <c:numCache>
                <c:formatCode>0.0%</c:formatCode>
                <c:ptCount val="9"/>
                <c:pt idx="0">
                  <c:v>7.0945945945945943E-2</c:v>
                </c:pt>
                <c:pt idx="1">
                  <c:v>0</c:v>
                </c:pt>
                <c:pt idx="2">
                  <c:v>0.15202702702702703</c:v>
                </c:pt>
                <c:pt idx="3">
                  <c:v>0.11824324324324324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strRef>
              <c:f>'Capitol Complex'!$D$53:$E$53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'Capitol Complex'!$A$56:$A$64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Complex'!$E$56:$E$64</c:f>
              <c:numCache>
                <c:formatCode>0.0%</c:formatCode>
                <c:ptCount val="9"/>
                <c:pt idx="0">
                  <c:v>4.8333333333333332E-2</c:v>
                </c:pt>
                <c:pt idx="1">
                  <c:v>0</c:v>
                </c:pt>
                <c:pt idx="2">
                  <c:v>0.16666666666666666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2"/>
          <c:tx>
            <c:strRef>
              <c:f>'Capitol Complex'!$F$53:$G$53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'Capitol Complex'!$A$56:$A$64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Complex'!$G$56:$G$64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0.16666666666666666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3"/>
          <c:tx>
            <c:strRef>
              <c:f>'Capitol Complex'!$H$53:$I$53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'Capitol Complex'!$A$56:$A$64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Complex'!$I$56:$I$64</c:f>
              <c:numCache>
                <c:formatCode>0.0%</c:formatCode>
                <c:ptCount val="9"/>
                <c:pt idx="0">
                  <c:v>3.8666666666666662E-2</c:v>
                </c:pt>
                <c:pt idx="1">
                  <c:v>0</c:v>
                </c:pt>
                <c:pt idx="2">
                  <c:v>0.13333333333333333</c:v>
                </c:pt>
                <c:pt idx="3">
                  <c:v>1.6666666666666666E-2</c:v>
                </c:pt>
                <c:pt idx="4">
                  <c:v>0</c:v>
                </c:pt>
                <c:pt idx="5">
                  <c:v>0</c:v>
                </c:pt>
                <c:pt idx="6">
                  <c:v>6.6666666666666666E-2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4"/>
          <c:tx>
            <c:strRef>
              <c:f>'Capitol Complex'!$J$53:$K$53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'Capitol Complex'!$A$56:$A$64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Complex'!$K$56:$K$64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3.4482758620689655E-2</c:v>
                </c:pt>
                <c:pt idx="3">
                  <c:v>0.10344827586206896</c:v>
                </c:pt>
                <c:pt idx="4">
                  <c:v>0</c:v>
                </c:pt>
                <c:pt idx="5">
                  <c:v>0</c:v>
                </c:pt>
                <c:pt idx="6">
                  <c:v>0.18965517241379309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6391024"/>
        <c:axId val="726391808"/>
      </c:barChart>
      <c:catAx>
        <c:axId val="72639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2639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6391808"/>
        <c:scaling>
          <c:orientation val="minMax"/>
          <c:max val="0.2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26391024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15693141450102"/>
          <c:y val="0.92388451443569553"/>
          <c:w val="0.26068427013633599"/>
          <c:h val="7.61154855643044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4098822509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4569017226682943"/>
          <c:w val="0.86080740042532411"/>
          <c:h val="0.5000010523324949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Complex'!$A$14:$A$19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'Capitol Complex'!$B$14:$B$19</c:f>
              <c:numCache>
                <c:formatCode>0.0%</c:formatCode>
                <c:ptCount val="6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Complex'!$A$14:$A$19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'Capitol Complex'!$C$14:$C$19</c:f>
              <c:numCache>
                <c:formatCode>0.0%</c:formatCode>
                <c:ptCount val="6"/>
                <c:pt idx="0">
                  <c:v>0.78</c:v>
                </c:pt>
                <c:pt idx="1">
                  <c:v>0.68500000000000005</c:v>
                </c:pt>
                <c:pt idx="2">
                  <c:v>0.78500000000000003</c:v>
                </c:pt>
                <c:pt idx="3">
                  <c:v>0.83330000000000004</c:v>
                </c:pt>
                <c:pt idx="4">
                  <c:v>0.74470000000000003</c:v>
                </c:pt>
                <c:pt idx="5">
                  <c:v>0.6724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Complex'!$A$14:$A$19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'Capitol Complex'!$I$14:$I$19</c:f>
              <c:numCache>
                <c:formatCode>0.0%</c:formatCode>
                <c:ptCount val="6"/>
                <c:pt idx="0">
                  <c:v>0.71579999999999999</c:v>
                </c:pt>
                <c:pt idx="1">
                  <c:v>0.75170000000000003</c:v>
                </c:pt>
                <c:pt idx="2">
                  <c:v>0.75929999999999997</c:v>
                </c:pt>
                <c:pt idx="3">
                  <c:v>0.73650000000000004</c:v>
                </c:pt>
                <c:pt idx="4" formatCode="0.00%">
                  <c:v>0.73699999999999999</c:v>
                </c:pt>
                <c:pt idx="5" formatCode="0.00%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9862288"/>
        <c:axId val="859863464"/>
      </c:lineChart>
      <c:catAx>
        <c:axId val="85986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9863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986346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986228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89655373353560175"/>
          <c:w val="0.6648363185371059"/>
          <c:h val="8.18965060560090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6666775174052632"/>
          <c:w val="0.85714439021074829"/>
          <c:h val="0.4791686164087581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Complex'!$A$14:$A$19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'Capitol Complex'!$E$14:$E$19</c:f>
              <c:numCache>
                <c:formatCode>0.0%</c:formatCode>
                <c:ptCount val="6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Complex'!$A$14:$A$19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'Capitol Complex'!$F$14:$F$19</c:f>
              <c:numCache>
                <c:formatCode>0.0%</c:formatCode>
                <c:ptCount val="6"/>
                <c:pt idx="0">
                  <c:v>0.68799999999999994</c:v>
                </c:pt>
                <c:pt idx="1">
                  <c:v>0.58099999999999996</c:v>
                </c:pt>
                <c:pt idx="2">
                  <c:v>0.70230000000000004</c:v>
                </c:pt>
                <c:pt idx="3">
                  <c:v>0.71120000000000005</c:v>
                </c:pt>
                <c:pt idx="4">
                  <c:v>0.73609999999999998</c:v>
                </c:pt>
                <c:pt idx="5">
                  <c:v>0.63790000000000002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Complex'!$A$14:$A$19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'Capitol Complex'!$J$14:$J$19</c:f>
              <c:numCache>
                <c:formatCode>0.0%</c:formatCode>
                <c:ptCount val="6"/>
                <c:pt idx="0">
                  <c:v>0.67889999999999995</c:v>
                </c:pt>
                <c:pt idx="1">
                  <c:v>0.71889999999999998</c:v>
                </c:pt>
                <c:pt idx="2">
                  <c:v>0.71540000000000004</c:v>
                </c:pt>
                <c:pt idx="3">
                  <c:v>0.69230000000000003</c:v>
                </c:pt>
                <c:pt idx="4" formatCode="0.00%">
                  <c:v>0.70799999999999996</c:v>
                </c:pt>
                <c:pt idx="5" formatCode="0.00%">
                  <c:v>0.46700000000000003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9861112"/>
        <c:axId val="859863072"/>
      </c:lineChart>
      <c:catAx>
        <c:axId val="859861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9863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986307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5986111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90000349956255465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</xdr:row>
      <xdr:rowOff>19050</xdr:rowOff>
    </xdr:from>
    <xdr:to>
      <xdr:col>8</xdr:col>
      <xdr:colOff>257175</xdr:colOff>
      <xdr:row>81</xdr:row>
      <xdr:rowOff>104775</xdr:rowOff>
    </xdr:to>
    <xdr:graphicFrame macro="">
      <xdr:nvGraphicFramePr>
        <xdr:cNvPr id="19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19</xdr:row>
      <xdr:rowOff>95250</xdr:rowOff>
    </xdr:from>
    <xdr:to>
      <xdr:col>6</xdr:col>
      <xdr:colOff>542925</xdr:colOff>
      <xdr:row>33</xdr:row>
      <xdr:rowOff>38100</xdr:rowOff>
    </xdr:to>
    <xdr:graphicFrame macro="">
      <xdr:nvGraphicFramePr>
        <xdr:cNvPr id="192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34</xdr:row>
      <xdr:rowOff>57150</xdr:rowOff>
    </xdr:from>
    <xdr:to>
      <xdr:col>6</xdr:col>
      <xdr:colOff>495300</xdr:colOff>
      <xdr:row>49</xdr:row>
      <xdr:rowOff>57150</xdr:rowOff>
    </xdr:to>
    <xdr:graphicFrame macro="">
      <xdr:nvGraphicFramePr>
        <xdr:cNvPr id="1924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771525</xdr:colOff>
      <xdr:row>98</xdr:row>
      <xdr:rowOff>190500</xdr:rowOff>
    </xdr:to>
    <xdr:sp macro="" textlink="">
      <xdr:nvSpPr>
        <xdr:cNvPr id="1925" name="Text Box 27"/>
        <xdr:cNvSpPr txBox="1">
          <a:spLocks noChangeArrowheads="1"/>
        </xdr:cNvSpPr>
      </xdr:nvSpPr>
      <xdr:spPr bwMode="auto">
        <a:xfrm>
          <a:off x="695325" y="1636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723901</xdr:colOff>
      <xdr:row>19</xdr:row>
      <xdr:rowOff>104775</xdr:rowOff>
    </xdr:from>
    <xdr:to>
      <xdr:col>8</xdr:col>
      <xdr:colOff>542926</xdr:colOff>
      <xdr:row>23</xdr:row>
      <xdr:rowOff>95250</xdr:rowOff>
    </xdr:to>
    <xdr:sp macro="" textlink="">
      <xdr:nvSpPr>
        <xdr:cNvPr id="1064" name="AutoShape 40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448301" y="3781425"/>
          <a:ext cx="1304925" cy="600075"/>
        </a:xfrm>
        <a:prstGeom prst="borderCallout1">
          <a:avLst>
            <a:gd name="adj1" fmla="val 12194"/>
            <a:gd name="adj2" fmla="val -8931"/>
            <a:gd name="adj3" fmla="val 22029"/>
            <a:gd name="adj4" fmla="val -16753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638176</xdr:colOff>
      <xdr:row>34</xdr:row>
      <xdr:rowOff>47625</xdr:rowOff>
    </xdr:from>
    <xdr:to>
      <xdr:col>8</xdr:col>
      <xdr:colOff>628650</xdr:colOff>
      <xdr:row>36</xdr:row>
      <xdr:rowOff>76200</xdr:rowOff>
    </xdr:to>
    <xdr:sp macro="" textlink="">
      <xdr:nvSpPr>
        <xdr:cNvPr id="1065" name="AutoShape 41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362576" y="6010275"/>
          <a:ext cx="1476374" cy="333375"/>
        </a:xfrm>
        <a:prstGeom prst="borderCallout1">
          <a:avLst>
            <a:gd name="adj1" fmla="val 18519"/>
            <a:gd name="adj2" fmla="val -8694"/>
            <a:gd name="adj3" fmla="val 26845"/>
            <a:gd name="adj4" fmla="val -12962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84</xdr:row>
      <xdr:rowOff>0</xdr:rowOff>
    </xdr:from>
    <xdr:to>
      <xdr:col>4</xdr:col>
      <xdr:colOff>523875</xdr:colOff>
      <xdr:row>84</xdr:row>
      <xdr:rowOff>190500</xdr:rowOff>
    </xdr:to>
    <xdr:sp macro="" textlink="">
      <xdr:nvSpPr>
        <xdr:cNvPr id="1928" name="Text Box 54"/>
        <xdr:cNvSpPr txBox="1">
          <a:spLocks noChangeArrowheads="1"/>
        </xdr:cNvSpPr>
      </xdr:nvSpPr>
      <xdr:spPr bwMode="auto">
        <a:xfrm>
          <a:off x="3648075" y="13687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57150</xdr:colOff>
      <xdr:row>80</xdr:row>
      <xdr:rowOff>57150</xdr:rowOff>
    </xdr:from>
    <xdr:ext cx="1445763" cy="159873"/>
    <xdr:sp macro="" textlink="">
      <xdr:nvSpPr>
        <xdr:cNvPr id="1079" name="Text Box 55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57150" y="1308735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0</xdr:col>
      <xdr:colOff>695325</xdr:colOff>
      <xdr:row>98</xdr:row>
      <xdr:rowOff>0</xdr:rowOff>
    </xdr:from>
    <xdr:to>
      <xdr:col>0</xdr:col>
      <xdr:colOff>771525</xdr:colOff>
      <xdr:row>98</xdr:row>
      <xdr:rowOff>190500</xdr:rowOff>
    </xdr:to>
    <xdr:sp macro="" textlink="">
      <xdr:nvSpPr>
        <xdr:cNvPr id="1930" name="Text Box 69"/>
        <xdr:cNvSpPr txBox="1">
          <a:spLocks noChangeArrowheads="1"/>
        </xdr:cNvSpPr>
      </xdr:nvSpPr>
      <xdr:spPr bwMode="auto">
        <a:xfrm>
          <a:off x="695325" y="1636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771525</xdr:colOff>
      <xdr:row>98</xdr:row>
      <xdr:rowOff>190500</xdr:rowOff>
    </xdr:to>
    <xdr:sp macro="" textlink="">
      <xdr:nvSpPr>
        <xdr:cNvPr id="1931" name="Text Box 70"/>
        <xdr:cNvSpPr txBox="1">
          <a:spLocks noChangeArrowheads="1"/>
        </xdr:cNvSpPr>
      </xdr:nvSpPr>
      <xdr:spPr bwMode="auto">
        <a:xfrm>
          <a:off x="695325" y="1636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771525</xdr:colOff>
      <xdr:row>98</xdr:row>
      <xdr:rowOff>190500</xdr:rowOff>
    </xdr:to>
    <xdr:sp macro="" textlink="">
      <xdr:nvSpPr>
        <xdr:cNvPr id="1932" name="Text Box 71"/>
        <xdr:cNvSpPr txBox="1">
          <a:spLocks noChangeArrowheads="1"/>
        </xdr:cNvSpPr>
      </xdr:nvSpPr>
      <xdr:spPr bwMode="auto">
        <a:xfrm>
          <a:off x="695325" y="1636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771525</xdr:colOff>
      <xdr:row>98</xdr:row>
      <xdr:rowOff>190500</xdr:rowOff>
    </xdr:to>
    <xdr:sp macro="" textlink="">
      <xdr:nvSpPr>
        <xdr:cNvPr id="1933" name="Text Box 72"/>
        <xdr:cNvSpPr txBox="1">
          <a:spLocks noChangeArrowheads="1"/>
        </xdr:cNvSpPr>
      </xdr:nvSpPr>
      <xdr:spPr bwMode="auto">
        <a:xfrm>
          <a:off x="695325" y="1636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771525</xdr:colOff>
      <xdr:row>98</xdr:row>
      <xdr:rowOff>190500</xdr:rowOff>
    </xdr:to>
    <xdr:sp macro="" textlink="">
      <xdr:nvSpPr>
        <xdr:cNvPr id="1934" name="Text Box 73"/>
        <xdr:cNvSpPr txBox="1">
          <a:spLocks noChangeArrowheads="1"/>
        </xdr:cNvSpPr>
      </xdr:nvSpPr>
      <xdr:spPr bwMode="auto">
        <a:xfrm>
          <a:off x="695325" y="1636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771525</xdr:colOff>
      <xdr:row>98</xdr:row>
      <xdr:rowOff>190500</xdr:rowOff>
    </xdr:to>
    <xdr:sp macro="" textlink="">
      <xdr:nvSpPr>
        <xdr:cNvPr id="1935" name="Text Box 74"/>
        <xdr:cNvSpPr txBox="1">
          <a:spLocks noChangeArrowheads="1"/>
        </xdr:cNvSpPr>
      </xdr:nvSpPr>
      <xdr:spPr bwMode="auto">
        <a:xfrm>
          <a:off x="695325" y="1636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771525</xdr:colOff>
      <xdr:row>98</xdr:row>
      <xdr:rowOff>190500</xdr:rowOff>
    </xdr:to>
    <xdr:sp macro="" textlink="">
      <xdr:nvSpPr>
        <xdr:cNvPr id="1936" name="Text Box 75"/>
        <xdr:cNvSpPr txBox="1">
          <a:spLocks noChangeArrowheads="1"/>
        </xdr:cNvSpPr>
      </xdr:nvSpPr>
      <xdr:spPr bwMode="auto">
        <a:xfrm>
          <a:off x="695325" y="1636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98</xdr:row>
      <xdr:rowOff>0</xdr:rowOff>
    </xdr:from>
    <xdr:to>
      <xdr:col>4</xdr:col>
      <xdr:colOff>523875</xdr:colOff>
      <xdr:row>98</xdr:row>
      <xdr:rowOff>190500</xdr:rowOff>
    </xdr:to>
    <xdr:sp macro="" textlink="">
      <xdr:nvSpPr>
        <xdr:cNvPr id="1937" name="Text Box 76"/>
        <xdr:cNvSpPr txBox="1">
          <a:spLocks noChangeArrowheads="1"/>
        </xdr:cNvSpPr>
      </xdr:nvSpPr>
      <xdr:spPr bwMode="auto">
        <a:xfrm>
          <a:off x="3648075" y="1636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98</xdr:row>
      <xdr:rowOff>0</xdr:rowOff>
    </xdr:from>
    <xdr:to>
      <xdr:col>4</xdr:col>
      <xdr:colOff>523875</xdr:colOff>
      <xdr:row>98</xdr:row>
      <xdr:rowOff>190500</xdr:rowOff>
    </xdr:to>
    <xdr:sp macro="" textlink="">
      <xdr:nvSpPr>
        <xdr:cNvPr id="1938" name="Text Box 77"/>
        <xdr:cNvSpPr txBox="1">
          <a:spLocks noChangeArrowheads="1"/>
        </xdr:cNvSpPr>
      </xdr:nvSpPr>
      <xdr:spPr bwMode="auto">
        <a:xfrm>
          <a:off x="3648075" y="1636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84</xdr:row>
      <xdr:rowOff>0</xdr:rowOff>
    </xdr:from>
    <xdr:to>
      <xdr:col>4</xdr:col>
      <xdr:colOff>523875</xdr:colOff>
      <xdr:row>84</xdr:row>
      <xdr:rowOff>190500</xdr:rowOff>
    </xdr:to>
    <xdr:sp macro="" textlink="">
      <xdr:nvSpPr>
        <xdr:cNvPr id="1939" name="Text Box 78"/>
        <xdr:cNvSpPr txBox="1">
          <a:spLocks noChangeArrowheads="1"/>
        </xdr:cNvSpPr>
      </xdr:nvSpPr>
      <xdr:spPr bwMode="auto">
        <a:xfrm>
          <a:off x="3648075" y="13687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771525</xdr:colOff>
      <xdr:row>98</xdr:row>
      <xdr:rowOff>190500</xdr:rowOff>
    </xdr:to>
    <xdr:sp macro="" textlink="">
      <xdr:nvSpPr>
        <xdr:cNvPr id="1940" name="Text Box 79"/>
        <xdr:cNvSpPr txBox="1">
          <a:spLocks noChangeArrowheads="1"/>
        </xdr:cNvSpPr>
      </xdr:nvSpPr>
      <xdr:spPr bwMode="auto">
        <a:xfrm>
          <a:off x="695325" y="1636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771525</xdr:colOff>
      <xdr:row>98</xdr:row>
      <xdr:rowOff>190500</xdr:rowOff>
    </xdr:to>
    <xdr:sp macro="" textlink="">
      <xdr:nvSpPr>
        <xdr:cNvPr id="1941" name="Text Box 80"/>
        <xdr:cNvSpPr txBox="1">
          <a:spLocks noChangeArrowheads="1"/>
        </xdr:cNvSpPr>
      </xdr:nvSpPr>
      <xdr:spPr bwMode="auto">
        <a:xfrm>
          <a:off x="695325" y="1636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771525</xdr:colOff>
      <xdr:row>98</xdr:row>
      <xdr:rowOff>190500</xdr:rowOff>
    </xdr:to>
    <xdr:sp macro="" textlink="">
      <xdr:nvSpPr>
        <xdr:cNvPr id="1942" name="Text Box 81"/>
        <xdr:cNvSpPr txBox="1">
          <a:spLocks noChangeArrowheads="1"/>
        </xdr:cNvSpPr>
      </xdr:nvSpPr>
      <xdr:spPr bwMode="auto">
        <a:xfrm>
          <a:off x="695325" y="1636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771525</xdr:colOff>
      <xdr:row>98</xdr:row>
      <xdr:rowOff>190500</xdr:rowOff>
    </xdr:to>
    <xdr:sp macro="" textlink="">
      <xdr:nvSpPr>
        <xdr:cNvPr id="1943" name="Text Box 82"/>
        <xdr:cNvSpPr txBox="1">
          <a:spLocks noChangeArrowheads="1"/>
        </xdr:cNvSpPr>
      </xdr:nvSpPr>
      <xdr:spPr bwMode="auto">
        <a:xfrm>
          <a:off x="695325" y="1636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771525</xdr:colOff>
      <xdr:row>98</xdr:row>
      <xdr:rowOff>190500</xdr:rowOff>
    </xdr:to>
    <xdr:sp macro="" textlink="">
      <xdr:nvSpPr>
        <xdr:cNvPr id="1944" name="Text Box 83"/>
        <xdr:cNvSpPr txBox="1">
          <a:spLocks noChangeArrowheads="1"/>
        </xdr:cNvSpPr>
      </xdr:nvSpPr>
      <xdr:spPr bwMode="auto">
        <a:xfrm>
          <a:off x="695325" y="1636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771525</xdr:colOff>
      <xdr:row>98</xdr:row>
      <xdr:rowOff>190500</xdr:rowOff>
    </xdr:to>
    <xdr:sp macro="" textlink="">
      <xdr:nvSpPr>
        <xdr:cNvPr id="1945" name="Text Box 84"/>
        <xdr:cNvSpPr txBox="1">
          <a:spLocks noChangeArrowheads="1"/>
        </xdr:cNvSpPr>
      </xdr:nvSpPr>
      <xdr:spPr bwMode="auto">
        <a:xfrm>
          <a:off x="695325" y="1636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771525</xdr:colOff>
      <xdr:row>98</xdr:row>
      <xdr:rowOff>190500</xdr:rowOff>
    </xdr:to>
    <xdr:sp macro="" textlink="">
      <xdr:nvSpPr>
        <xdr:cNvPr id="1946" name="Text Box 85"/>
        <xdr:cNvSpPr txBox="1">
          <a:spLocks noChangeArrowheads="1"/>
        </xdr:cNvSpPr>
      </xdr:nvSpPr>
      <xdr:spPr bwMode="auto">
        <a:xfrm>
          <a:off x="695325" y="1636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98</xdr:row>
      <xdr:rowOff>0</xdr:rowOff>
    </xdr:from>
    <xdr:to>
      <xdr:col>4</xdr:col>
      <xdr:colOff>523875</xdr:colOff>
      <xdr:row>98</xdr:row>
      <xdr:rowOff>190500</xdr:rowOff>
    </xdr:to>
    <xdr:sp macro="" textlink="">
      <xdr:nvSpPr>
        <xdr:cNvPr id="1947" name="Text Box 86"/>
        <xdr:cNvSpPr txBox="1">
          <a:spLocks noChangeArrowheads="1"/>
        </xdr:cNvSpPr>
      </xdr:nvSpPr>
      <xdr:spPr bwMode="auto">
        <a:xfrm>
          <a:off x="3648075" y="1636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98</xdr:row>
      <xdr:rowOff>0</xdr:rowOff>
    </xdr:from>
    <xdr:to>
      <xdr:col>4</xdr:col>
      <xdr:colOff>523875</xdr:colOff>
      <xdr:row>98</xdr:row>
      <xdr:rowOff>190500</xdr:rowOff>
    </xdr:to>
    <xdr:sp macro="" textlink="">
      <xdr:nvSpPr>
        <xdr:cNvPr id="1948" name="Text Box 87"/>
        <xdr:cNvSpPr txBox="1">
          <a:spLocks noChangeArrowheads="1"/>
        </xdr:cNvSpPr>
      </xdr:nvSpPr>
      <xdr:spPr bwMode="auto">
        <a:xfrm>
          <a:off x="3648075" y="16363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0.9434</cdr:x>
      <cdr:y>0.51585</cdr:y>
    </cdr:from>
    <cdr:to>
      <cdr:x>0.98348</cdr:x>
      <cdr:y>0.72889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11504" y="1250867"/>
          <a:ext cx="234051" cy="513981"/>
        </a:xfrm>
        <a:prstGeom xmlns:a="http://schemas.openxmlformats.org/drawingml/2006/main" prst="upArrow">
          <a:avLst>
            <a:gd name="adj1" fmla="val 50000"/>
            <a:gd name="adj2" fmla="val 5490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0.94766</cdr:x>
      <cdr:y>0.29016</cdr:y>
    </cdr:from>
    <cdr:to>
      <cdr:x>0.99086</cdr:x>
      <cdr:y>0.49091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0668" y="647134"/>
          <a:ext cx="225057" cy="445525"/>
        </a:xfrm>
        <a:prstGeom xmlns:a="http://schemas.openxmlformats.org/drawingml/2006/main" prst="downArrow">
          <a:avLst>
            <a:gd name="adj1" fmla="val 50000"/>
            <a:gd name="adj2" fmla="val 4949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0.94717</cdr:x>
      <cdr:y>0.30758</cdr:y>
    </cdr:from>
    <cdr:to>
      <cdr:x>0.99086</cdr:x>
      <cdr:y>0.49089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8111" y="709232"/>
          <a:ext cx="227614" cy="420803"/>
        </a:xfrm>
        <a:prstGeom xmlns:a="http://schemas.openxmlformats.org/drawingml/2006/main" prst="downArrow">
          <a:avLst>
            <a:gd name="adj1" fmla="val 50000"/>
            <a:gd name="adj2" fmla="val 4621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A102"/>
  <sheetViews>
    <sheetView showGridLines="0" tabSelected="1" topLeftCell="A44" zoomScaleNormal="100" zoomScaleSheetLayoutView="100" workbookViewId="0">
      <selection activeCell="J85" sqref="J85"/>
    </sheetView>
  </sheetViews>
  <sheetFormatPr defaultColWidth="11.42578125" defaultRowHeight="12"/>
  <cols>
    <col min="1" max="1" width="13.42578125" style="4" customWidth="1"/>
    <col min="2" max="2" width="11.7109375" style="4" customWidth="1"/>
    <col min="3" max="7" width="11.42578125" style="4" customWidth="1"/>
    <col min="8" max="8" width="10.85546875" style="4" customWidth="1"/>
    <col min="9" max="9" width="11.42578125" style="4" customWidth="1"/>
    <col min="10" max="11" width="11.42578125" style="5" customWidth="1"/>
    <col min="12" max="49" width="5.140625" style="5" customWidth="1"/>
    <col min="50" max="53" width="11.42578125" style="5" customWidth="1"/>
    <col min="54" max="16384" width="11.42578125" style="4"/>
  </cols>
  <sheetData>
    <row r="1" spans="1:52" ht="15" customHeight="1"/>
    <row r="2" spans="1:52" ht="22.5">
      <c r="A2" s="85" t="s">
        <v>34</v>
      </c>
      <c r="B2" s="85"/>
      <c r="C2" s="85"/>
      <c r="D2" s="85"/>
      <c r="E2" s="85"/>
      <c r="F2" s="85"/>
      <c r="G2" s="85"/>
      <c r="H2" s="86"/>
      <c r="I2" s="86"/>
      <c r="J2" s="6"/>
    </row>
    <row r="3" spans="1:52" ht="15.75" customHeight="1">
      <c r="A3" s="87" t="s">
        <v>35</v>
      </c>
      <c r="B3" s="87"/>
      <c r="C3" s="87"/>
      <c r="D3" s="87"/>
      <c r="E3" s="87"/>
      <c r="F3" s="87"/>
      <c r="G3" s="87"/>
      <c r="H3" s="86"/>
      <c r="I3" s="86"/>
      <c r="J3" s="6"/>
    </row>
    <row r="4" spans="1:52" ht="6.75" customHeight="1">
      <c r="F4" s="7"/>
    </row>
    <row r="5" spans="1:52" ht="13.5" thickBot="1">
      <c r="F5" s="7"/>
    </row>
    <row r="6" spans="1:52" s="1" customFormat="1" ht="15.75" thickBot="1">
      <c r="A6" s="8" t="s">
        <v>14</v>
      </c>
      <c r="B6" s="58">
        <v>2016</v>
      </c>
      <c r="C6" s="58">
        <v>2017</v>
      </c>
      <c r="D6" s="58">
        <v>2018</v>
      </c>
      <c r="E6" s="72">
        <v>2019</v>
      </c>
      <c r="F6" s="101">
        <v>2020</v>
      </c>
      <c r="G6" s="74">
        <v>2021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s="1" customFormat="1" ht="15.75" thickBot="1">
      <c r="A7" s="9" t="s">
        <v>15</v>
      </c>
      <c r="B7" s="59">
        <v>1</v>
      </c>
      <c r="C7" s="59">
        <v>1</v>
      </c>
      <c r="D7" s="59">
        <v>1</v>
      </c>
      <c r="E7" s="73">
        <v>0.91669999999999996</v>
      </c>
      <c r="F7" s="102">
        <v>0.92310000000000003</v>
      </c>
      <c r="G7" s="75">
        <v>0.92310000000000003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15" customHeight="1">
      <c r="D8" s="3"/>
    </row>
    <row r="9" spans="1:52" ht="15" customHeight="1">
      <c r="D9" s="3"/>
    </row>
    <row r="10" spans="1:52" ht="18.75">
      <c r="A10" s="88" t="s">
        <v>25</v>
      </c>
      <c r="B10" s="88"/>
      <c r="C10" s="88"/>
      <c r="D10" s="88"/>
      <c r="E10" s="88"/>
      <c r="F10" s="88"/>
      <c r="G10" s="88"/>
      <c r="H10" s="89"/>
      <c r="I10" s="89"/>
    </row>
    <row r="11" spans="1:52" ht="12" customHeight="1" thickBot="1">
      <c r="A11" s="100"/>
      <c r="B11" s="100"/>
      <c r="C11" s="100"/>
      <c r="D11" s="100"/>
      <c r="E11" s="100"/>
      <c r="F11" s="100"/>
      <c r="G11" s="100"/>
      <c r="H11" s="10"/>
    </row>
    <row r="12" spans="1:52" s="1" customFormat="1" ht="15.75" thickBot="1">
      <c r="B12" s="95" t="s">
        <v>10</v>
      </c>
      <c r="C12" s="96"/>
      <c r="D12" s="97"/>
      <c r="E12" s="95" t="s">
        <v>13</v>
      </c>
      <c r="F12" s="98"/>
      <c r="G12" s="99"/>
      <c r="H12" s="11" t="s">
        <v>21</v>
      </c>
      <c r="I12" s="94" t="s">
        <v>24</v>
      </c>
      <c r="J12" s="8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s="1" customFormat="1" ht="15.75" thickBot="1">
      <c r="A13" s="12"/>
      <c r="B13" s="13" t="s">
        <v>11</v>
      </c>
      <c r="C13" s="14" t="s">
        <v>12</v>
      </c>
      <c r="D13" s="15" t="s">
        <v>19</v>
      </c>
      <c r="E13" s="16" t="s">
        <v>11</v>
      </c>
      <c r="F13" s="14" t="s">
        <v>12</v>
      </c>
      <c r="G13" s="15" t="s">
        <v>19</v>
      </c>
      <c r="H13" s="17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18"/>
      <c r="U13" s="2"/>
      <c r="V13" s="2"/>
      <c r="W13" s="2"/>
      <c r="X13" s="18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s="23" customFormat="1" ht="15">
      <c r="A14" s="19">
        <v>2016</v>
      </c>
      <c r="B14" s="60">
        <v>0.6</v>
      </c>
      <c r="C14" s="61">
        <v>0.78</v>
      </c>
      <c r="D14" s="62" t="s">
        <v>33</v>
      </c>
      <c r="E14" s="60">
        <v>0.6</v>
      </c>
      <c r="F14" s="61">
        <v>0.68799999999999994</v>
      </c>
      <c r="G14" s="62" t="s">
        <v>33</v>
      </c>
      <c r="H14" s="20" t="s">
        <v>32</v>
      </c>
      <c r="I14" s="63">
        <v>0.71579999999999999</v>
      </c>
      <c r="J14" s="63">
        <v>0.67889999999999995</v>
      </c>
      <c r="K14" s="18"/>
      <c r="L14" s="18"/>
      <c r="M14" s="18"/>
      <c r="N14" s="18"/>
      <c r="O14" s="18"/>
      <c r="P14" s="18"/>
      <c r="Q14" s="18"/>
      <c r="R14" s="18"/>
      <c r="S14" s="22"/>
      <c r="T14" s="18"/>
      <c r="U14" s="18"/>
      <c r="V14" s="18"/>
      <c r="W14" s="22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</row>
    <row r="15" spans="1:52" s="1" customFormat="1" ht="15">
      <c r="A15" s="19">
        <v>2017</v>
      </c>
      <c r="B15" s="66">
        <v>0.6</v>
      </c>
      <c r="C15" s="61">
        <v>0.68500000000000005</v>
      </c>
      <c r="D15" s="67">
        <f>(C15-C14)/C14</f>
        <v>-0.12179487179487175</v>
      </c>
      <c r="E15" s="60">
        <v>0.6</v>
      </c>
      <c r="F15" s="61">
        <v>0.58099999999999996</v>
      </c>
      <c r="G15" s="67">
        <f>(F15-F14)/F14</f>
        <v>-0.15552325581395349</v>
      </c>
      <c r="H15" s="20" t="s">
        <v>32</v>
      </c>
      <c r="I15" s="63">
        <v>0.75170000000000003</v>
      </c>
      <c r="J15" s="63">
        <v>0.71889999999999998</v>
      </c>
      <c r="K15" s="2"/>
      <c r="L15" s="2"/>
      <c r="M15" s="2"/>
      <c r="N15" s="2"/>
      <c r="O15" s="2"/>
      <c r="P15" s="2"/>
      <c r="Q15" s="2"/>
      <c r="R15" s="2"/>
      <c r="S15" s="21"/>
      <c r="T15" s="18"/>
      <c r="U15" s="2"/>
      <c r="V15" s="2"/>
      <c r="W15" s="21"/>
      <c r="X15" s="18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ht="15.75" thickBot="1">
      <c r="A16" s="64">
        <v>2018</v>
      </c>
      <c r="B16" s="24">
        <v>0.6</v>
      </c>
      <c r="C16" s="61">
        <v>0.78500000000000003</v>
      </c>
      <c r="D16" s="67">
        <f>(C16-C15)/C15</f>
        <v>0.14598540145985398</v>
      </c>
      <c r="E16" s="60">
        <v>0.6</v>
      </c>
      <c r="F16" s="61">
        <v>0.70230000000000004</v>
      </c>
      <c r="G16" s="67">
        <f>(F16-F15)/F15</f>
        <v>0.20877796901893303</v>
      </c>
      <c r="H16" s="65" t="s">
        <v>32</v>
      </c>
      <c r="I16" s="63">
        <v>0.75929999999999997</v>
      </c>
      <c r="J16" s="63">
        <v>0.71540000000000004</v>
      </c>
      <c r="T16" s="27"/>
      <c r="X16" s="27"/>
    </row>
    <row r="17" spans="1:25" ht="15.75" thickBot="1">
      <c r="A17" s="78">
        <v>2019</v>
      </c>
      <c r="B17" s="79">
        <v>0.6</v>
      </c>
      <c r="C17" s="80">
        <v>0.83330000000000004</v>
      </c>
      <c r="D17" s="81">
        <f>(C17-C16)/C16</f>
        <v>6.1528662420382178E-2</v>
      </c>
      <c r="E17" s="82">
        <v>0.6</v>
      </c>
      <c r="F17" s="80">
        <v>0.71120000000000005</v>
      </c>
      <c r="G17" s="81">
        <f>(F17-F16)/F16</f>
        <v>1.2672647016944353E-2</v>
      </c>
      <c r="H17" s="83" t="s">
        <v>32</v>
      </c>
      <c r="I17" s="63">
        <v>0.73650000000000004</v>
      </c>
      <c r="J17" s="63">
        <v>0.69230000000000003</v>
      </c>
      <c r="T17" s="27"/>
      <c r="X17" s="27"/>
    </row>
    <row r="18" spans="1:25" ht="15.75" thickBot="1">
      <c r="A18" s="103">
        <v>2020</v>
      </c>
      <c r="B18" s="104">
        <v>0.6</v>
      </c>
      <c r="C18" s="105">
        <v>0.74470000000000003</v>
      </c>
      <c r="D18" s="106">
        <f>(C18-C17)/C17</f>
        <v>-0.10632425297011881</v>
      </c>
      <c r="E18" s="107">
        <v>0.6</v>
      </c>
      <c r="F18" s="105">
        <v>0.73609999999999998</v>
      </c>
      <c r="G18" s="106">
        <f>(F18-F17)/F17</f>
        <v>3.5011248593925647E-2</v>
      </c>
      <c r="H18" s="108" t="s">
        <v>32</v>
      </c>
      <c r="I18" s="109">
        <v>0.73699999999999999</v>
      </c>
      <c r="J18" s="109">
        <v>0.70799999999999996</v>
      </c>
      <c r="T18" s="25"/>
      <c r="U18" s="26"/>
      <c r="X18" s="25"/>
      <c r="Y18" s="26"/>
    </row>
    <row r="19" spans="1:25" ht="15" thickBot="1">
      <c r="A19" s="76">
        <v>2021</v>
      </c>
      <c r="B19" s="68">
        <v>0.6</v>
      </c>
      <c r="C19" s="69">
        <v>0.6724</v>
      </c>
      <c r="D19" s="70">
        <f>(C19-C18)/C18</f>
        <v>-9.7086074929501845E-2</v>
      </c>
      <c r="E19" s="71">
        <v>0.6</v>
      </c>
      <c r="F19" s="69">
        <v>0.63790000000000002</v>
      </c>
      <c r="G19" s="70">
        <f>(F19-F18)/F18</f>
        <v>-0.13340578725716609</v>
      </c>
      <c r="H19" s="84" t="s">
        <v>32</v>
      </c>
      <c r="I19" s="77">
        <v>0.48699999999999999</v>
      </c>
      <c r="J19" s="77">
        <v>0.46700000000000003</v>
      </c>
      <c r="T19" s="25"/>
      <c r="U19" s="26"/>
      <c r="X19" s="25"/>
      <c r="Y19" s="26"/>
    </row>
    <row r="20" spans="1:25">
      <c r="T20" s="25"/>
      <c r="U20" s="26"/>
      <c r="X20" s="25"/>
      <c r="Y20" s="26"/>
    </row>
    <row r="21" spans="1:25">
      <c r="T21" s="25"/>
      <c r="U21" s="26"/>
      <c r="X21" s="25"/>
      <c r="Y21" s="26"/>
    </row>
    <row r="22" spans="1:25">
      <c r="T22" s="25"/>
      <c r="U22" s="26"/>
      <c r="X22" s="25"/>
      <c r="Y22" s="26"/>
    </row>
    <row r="23" spans="1:25">
      <c r="T23" s="25"/>
      <c r="U23" s="26"/>
      <c r="X23" s="25"/>
      <c r="Y23" s="26"/>
    </row>
    <row r="24" spans="1:25">
      <c r="T24" s="25"/>
      <c r="U24" s="26"/>
      <c r="X24" s="25"/>
      <c r="Y24" s="26"/>
    </row>
    <row r="25" spans="1:25">
      <c r="T25" s="25"/>
      <c r="U25" s="26"/>
      <c r="X25" s="25"/>
      <c r="Y25" s="26"/>
    </row>
    <row r="26" spans="1:25">
      <c r="L26" s="26"/>
      <c r="M26" s="26"/>
    </row>
    <row r="28" spans="1:25">
      <c r="W28" s="27"/>
    </row>
    <row r="29" spans="1:25">
      <c r="W29" s="27"/>
    </row>
    <row r="30" spans="1:25">
      <c r="W30" s="27"/>
    </row>
    <row r="31" spans="1:25">
      <c r="W31" s="27"/>
    </row>
    <row r="32" spans="1:25">
      <c r="W32" s="27"/>
    </row>
    <row r="33" spans="23:23">
      <c r="W33" s="27"/>
    </row>
    <row r="50" spans="1:47" ht="12" customHeight="1"/>
    <row r="51" spans="1:47" ht="18.95" customHeight="1">
      <c r="A51" s="90" t="s">
        <v>23</v>
      </c>
      <c r="B51" s="90"/>
      <c r="C51" s="90"/>
      <c r="D51" s="90"/>
      <c r="E51" s="90"/>
      <c r="F51" s="90"/>
      <c r="G51" s="90"/>
      <c r="H51" s="89"/>
      <c r="I51" s="89"/>
    </row>
    <row r="52" spans="1:47" ht="12.75" thickBot="1"/>
    <row r="53" spans="1:47" s="7" customFormat="1" ht="14.1" customHeight="1" thickBot="1">
      <c r="B53" s="91">
        <v>2017</v>
      </c>
      <c r="C53" s="92"/>
      <c r="D53" s="91">
        <v>2018</v>
      </c>
      <c r="E53" s="92"/>
      <c r="F53" s="91">
        <v>2019</v>
      </c>
      <c r="G53" s="92"/>
      <c r="H53" s="91">
        <v>2020</v>
      </c>
      <c r="I53" s="92"/>
      <c r="J53" s="91">
        <v>2021</v>
      </c>
      <c r="K53" s="92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</row>
    <row r="54" spans="1:47" s="7" customFormat="1" ht="13.5" thickBot="1">
      <c r="A54" s="55" t="s">
        <v>7</v>
      </c>
      <c r="B54" s="29" t="s">
        <v>8</v>
      </c>
      <c r="C54" s="15" t="s">
        <v>9</v>
      </c>
      <c r="D54" s="29" t="s">
        <v>8</v>
      </c>
      <c r="E54" s="15" t="s">
        <v>9</v>
      </c>
      <c r="F54" s="29" t="s">
        <v>8</v>
      </c>
      <c r="G54" s="15" t="s">
        <v>9</v>
      </c>
      <c r="H54" s="29" t="s">
        <v>8</v>
      </c>
      <c r="I54" s="15" t="s">
        <v>9</v>
      </c>
      <c r="J54" s="29" t="s">
        <v>8</v>
      </c>
      <c r="K54" s="15" t="s">
        <v>9</v>
      </c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</row>
    <row r="55" spans="1:47" s="7" customFormat="1" ht="12.75">
      <c r="A55" s="33" t="s">
        <v>0</v>
      </c>
      <c r="B55" s="30">
        <v>39</v>
      </c>
      <c r="C55" s="31">
        <f>B55/B65</f>
        <v>0.65878378378378377</v>
      </c>
      <c r="D55" s="30">
        <v>47.1</v>
      </c>
      <c r="E55" s="31">
        <f>D55/D65</f>
        <v>0.78500000000000003</v>
      </c>
      <c r="F55" s="30">
        <v>45</v>
      </c>
      <c r="G55" s="31">
        <f>F55/F65</f>
        <v>0.83333333333333337</v>
      </c>
      <c r="H55" s="30">
        <v>44.68</v>
      </c>
      <c r="I55" s="31">
        <f>H55/H65</f>
        <v>0.7446666666666667</v>
      </c>
      <c r="J55" s="30">
        <v>39</v>
      </c>
      <c r="K55" s="31">
        <f>J55/J65</f>
        <v>0.67241379310344829</v>
      </c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</row>
    <row r="56" spans="1:47" s="7" customFormat="1" ht="12.75">
      <c r="A56" s="33" t="s">
        <v>20</v>
      </c>
      <c r="B56" s="34">
        <v>4.2</v>
      </c>
      <c r="C56" s="35">
        <f>B56/B65</f>
        <v>7.0945945945945943E-2</v>
      </c>
      <c r="D56" s="34">
        <v>2.9</v>
      </c>
      <c r="E56" s="35">
        <f>D56/D65</f>
        <v>4.8333333333333332E-2</v>
      </c>
      <c r="F56" s="34">
        <v>0</v>
      </c>
      <c r="G56" s="35">
        <f>F56/F65</f>
        <v>0</v>
      </c>
      <c r="H56" s="34">
        <v>2.3199999999999998</v>
      </c>
      <c r="I56" s="35">
        <f>H56/H65</f>
        <v>3.8666666666666662E-2</v>
      </c>
      <c r="J56" s="34">
        <v>0</v>
      </c>
      <c r="K56" s="35">
        <f>J56/J65</f>
        <v>0</v>
      </c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</row>
    <row r="57" spans="1:47" s="7" customFormat="1" ht="12.75">
      <c r="A57" s="33" t="s">
        <v>3</v>
      </c>
      <c r="B57" s="34">
        <v>0</v>
      </c>
      <c r="C57" s="35">
        <f>B57/B65</f>
        <v>0</v>
      </c>
      <c r="D57" s="34">
        <v>0</v>
      </c>
      <c r="E57" s="35">
        <f>D57/D65</f>
        <v>0</v>
      </c>
      <c r="F57" s="34">
        <v>0</v>
      </c>
      <c r="G57" s="35">
        <f>F57/F65</f>
        <v>0</v>
      </c>
      <c r="H57" s="34">
        <v>0</v>
      </c>
      <c r="I57" s="35">
        <f>H57/H65</f>
        <v>0</v>
      </c>
      <c r="J57" s="34">
        <v>0</v>
      </c>
      <c r="K57" s="35">
        <f>J57/J65</f>
        <v>0</v>
      </c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</row>
    <row r="58" spans="1:47" s="7" customFormat="1" ht="12.75">
      <c r="A58" s="33" t="s">
        <v>1</v>
      </c>
      <c r="B58" s="34">
        <v>9</v>
      </c>
      <c r="C58" s="35">
        <f>B58/B65</f>
        <v>0.15202702702702703</v>
      </c>
      <c r="D58" s="34">
        <v>10</v>
      </c>
      <c r="E58" s="35">
        <f>D58/D65</f>
        <v>0.16666666666666666</v>
      </c>
      <c r="F58" s="34">
        <v>9</v>
      </c>
      <c r="G58" s="35">
        <f>F58/F65</f>
        <v>0.16666666666666666</v>
      </c>
      <c r="H58" s="34">
        <v>8</v>
      </c>
      <c r="I58" s="35">
        <f>H58/H65</f>
        <v>0.13333333333333333</v>
      </c>
      <c r="J58" s="34">
        <v>2</v>
      </c>
      <c r="K58" s="35">
        <f>J58/J65</f>
        <v>3.4482758620689655E-2</v>
      </c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</row>
    <row r="59" spans="1:47" s="7" customFormat="1" ht="12.75">
      <c r="A59" s="33" t="s">
        <v>2</v>
      </c>
      <c r="B59" s="34">
        <v>7</v>
      </c>
      <c r="C59" s="35">
        <f>B59/B65</f>
        <v>0.11824324324324324</v>
      </c>
      <c r="D59" s="34">
        <v>0</v>
      </c>
      <c r="E59" s="35">
        <f>D59/D65</f>
        <v>0</v>
      </c>
      <c r="F59" s="34">
        <v>0</v>
      </c>
      <c r="G59" s="35">
        <f>F59/F65</f>
        <v>0</v>
      </c>
      <c r="H59" s="34">
        <v>1</v>
      </c>
      <c r="I59" s="35">
        <f>H59/H65</f>
        <v>1.6666666666666666E-2</v>
      </c>
      <c r="J59" s="34">
        <v>6</v>
      </c>
      <c r="K59" s="35">
        <f>J59/J65</f>
        <v>0.10344827586206896</v>
      </c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</row>
    <row r="60" spans="1:47" s="7" customFormat="1" ht="12.75" customHeight="1">
      <c r="A60" s="36" t="s">
        <v>16</v>
      </c>
      <c r="B60" s="34">
        <v>0</v>
      </c>
      <c r="C60" s="35">
        <f>B60/B65</f>
        <v>0</v>
      </c>
      <c r="D60" s="34"/>
      <c r="E60" s="35">
        <f>D60/D65</f>
        <v>0</v>
      </c>
      <c r="F60" s="34">
        <v>0</v>
      </c>
      <c r="G60" s="35">
        <f>F60/F65</f>
        <v>0</v>
      </c>
      <c r="H60" s="34">
        <v>0</v>
      </c>
      <c r="I60" s="35">
        <f>H60/H65</f>
        <v>0</v>
      </c>
      <c r="J60" s="34">
        <v>0</v>
      </c>
      <c r="K60" s="35">
        <f>J60/J65</f>
        <v>0</v>
      </c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</row>
    <row r="61" spans="1:47" s="7" customFormat="1" ht="12.75">
      <c r="A61" s="33" t="s">
        <v>27</v>
      </c>
      <c r="B61" s="34">
        <v>0</v>
      </c>
      <c r="C61" s="35">
        <f>B61/B65</f>
        <v>0</v>
      </c>
      <c r="D61" s="34">
        <v>0</v>
      </c>
      <c r="E61" s="35">
        <f>D61/D65</f>
        <v>0</v>
      </c>
      <c r="F61" s="34">
        <v>0</v>
      </c>
      <c r="G61" s="35">
        <f>F61/F65</f>
        <v>0</v>
      </c>
      <c r="H61" s="34">
        <v>0</v>
      </c>
      <c r="I61" s="35">
        <f>H61/H65</f>
        <v>0</v>
      </c>
      <c r="J61" s="34">
        <v>0</v>
      </c>
      <c r="K61" s="35">
        <f>J61/J65</f>
        <v>0</v>
      </c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</row>
    <row r="62" spans="1:47" s="7" customFormat="1" ht="12.75">
      <c r="A62" s="33" t="s">
        <v>26</v>
      </c>
      <c r="B62" s="34">
        <v>0</v>
      </c>
      <c r="C62" s="35">
        <f>B62/B65</f>
        <v>0</v>
      </c>
      <c r="D62" s="34">
        <v>0</v>
      </c>
      <c r="E62" s="35">
        <f>D62/D65</f>
        <v>0</v>
      </c>
      <c r="F62" s="34">
        <v>0</v>
      </c>
      <c r="G62" s="35">
        <f>F62/F65</f>
        <v>0</v>
      </c>
      <c r="H62" s="34">
        <v>4</v>
      </c>
      <c r="I62" s="35">
        <f>H62/H65</f>
        <v>6.6666666666666666E-2</v>
      </c>
      <c r="J62" s="34">
        <v>11</v>
      </c>
      <c r="K62" s="35">
        <f>J62/J65</f>
        <v>0.18965517241379309</v>
      </c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</row>
    <row r="63" spans="1:47" s="7" customFormat="1" ht="12.75">
      <c r="A63" s="33" t="s">
        <v>5</v>
      </c>
      <c r="B63" s="34">
        <v>0</v>
      </c>
      <c r="C63" s="35">
        <f>B63/B65</f>
        <v>0</v>
      </c>
      <c r="D63" s="34">
        <v>0</v>
      </c>
      <c r="E63" s="35">
        <f>D63/D65</f>
        <v>0</v>
      </c>
      <c r="F63" s="34">
        <v>0</v>
      </c>
      <c r="G63" s="35">
        <f>F63/F65</f>
        <v>0</v>
      </c>
      <c r="H63" s="34">
        <v>0</v>
      </c>
      <c r="I63" s="35">
        <f>H63/H65</f>
        <v>0</v>
      </c>
      <c r="J63" s="34">
        <v>0</v>
      </c>
      <c r="K63" s="35">
        <f>J63/J65</f>
        <v>0</v>
      </c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</row>
    <row r="64" spans="1:47" s="7" customFormat="1" ht="12.75">
      <c r="A64" s="33" t="s">
        <v>4</v>
      </c>
      <c r="B64" s="34">
        <v>0</v>
      </c>
      <c r="C64" s="35">
        <f>B64/B65</f>
        <v>0</v>
      </c>
      <c r="D64" s="34">
        <v>0</v>
      </c>
      <c r="E64" s="35">
        <f>D64/D65</f>
        <v>0</v>
      </c>
      <c r="F64" s="34">
        <v>0</v>
      </c>
      <c r="G64" s="35">
        <f>F64/F65</f>
        <v>0</v>
      </c>
      <c r="H64" s="34">
        <v>0</v>
      </c>
      <c r="I64" s="35">
        <f>H64/H65</f>
        <v>0</v>
      </c>
      <c r="J64" s="34">
        <v>0</v>
      </c>
      <c r="K64" s="35">
        <f>J64/J65</f>
        <v>0</v>
      </c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</row>
    <row r="65" spans="1:53" s="7" customFormat="1" ht="13.5" thickBot="1">
      <c r="A65" s="33" t="s">
        <v>6</v>
      </c>
      <c r="B65" s="56">
        <f t="shared" ref="B65:E65" si="0">SUM(B55:B64)</f>
        <v>59.2</v>
      </c>
      <c r="C65" s="57">
        <f t="shared" si="0"/>
        <v>1</v>
      </c>
      <c r="D65" s="56">
        <f t="shared" si="0"/>
        <v>60</v>
      </c>
      <c r="E65" s="57">
        <f t="shared" si="0"/>
        <v>1</v>
      </c>
      <c r="F65" s="56">
        <f>SUM(F55:F64)</f>
        <v>54</v>
      </c>
      <c r="G65" s="57">
        <f>SUM(G55:G64)</f>
        <v>1</v>
      </c>
      <c r="H65" s="56">
        <f>SUM(H55:H64)</f>
        <v>60</v>
      </c>
      <c r="I65" s="57">
        <f>SUM(I55:I64)</f>
        <v>1</v>
      </c>
      <c r="J65" s="56">
        <f>SUM(J55:J64)</f>
        <v>58</v>
      </c>
      <c r="K65" s="57">
        <f>SUM(K55:K64)</f>
        <v>1</v>
      </c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</row>
    <row r="66" spans="1:53" s="7" customFormat="1" ht="12.75">
      <c r="A66" s="37"/>
      <c r="B66" s="38"/>
      <c r="C66" s="39"/>
      <c r="D66" s="40"/>
      <c r="E66" s="32"/>
      <c r="F66" s="40"/>
      <c r="G66" s="32"/>
      <c r="H66" s="32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</row>
    <row r="67" spans="1:53" s="7" customFormat="1" ht="12.75">
      <c r="A67" s="37"/>
      <c r="B67" s="38"/>
      <c r="C67" s="39"/>
      <c r="D67" s="40"/>
      <c r="E67" s="32"/>
      <c r="F67" s="40"/>
      <c r="G67" s="32"/>
      <c r="H67" s="32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</row>
    <row r="68" spans="1:53" s="7" customFormat="1" ht="12.75">
      <c r="A68" s="37"/>
      <c r="B68" s="38"/>
      <c r="C68" s="39"/>
      <c r="D68" s="40"/>
      <c r="E68" s="32"/>
      <c r="F68" s="40"/>
      <c r="G68" s="32"/>
      <c r="H68" s="32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</row>
    <row r="69" spans="1:53" s="7" customFormat="1" ht="12.75">
      <c r="A69" s="37"/>
      <c r="B69" s="38"/>
      <c r="C69" s="39"/>
      <c r="D69" s="40"/>
      <c r="E69" s="32"/>
      <c r="F69" s="40"/>
      <c r="G69" s="32"/>
      <c r="H69" s="32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</row>
    <row r="70" spans="1:53" s="7" customFormat="1" ht="12.75">
      <c r="A70" s="37"/>
      <c r="B70" s="38"/>
      <c r="C70" s="39"/>
      <c r="D70" s="40"/>
      <c r="E70" s="32"/>
      <c r="F70" s="40"/>
      <c r="G70" s="32"/>
      <c r="H70" s="32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</row>
    <row r="71" spans="1:53" s="7" customFormat="1" ht="12.75">
      <c r="A71" s="37"/>
      <c r="B71" s="38"/>
      <c r="C71" s="39"/>
      <c r="D71" s="40"/>
      <c r="E71" s="32"/>
      <c r="F71" s="40"/>
      <c r="G71" s="32"/>
      <c r="H71" s="32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</row>
    <row r="85" spans="1:52" ht="41.1" customHeight="1">
      <c r="A85" s="41"/>
      <c r="B85" s="93" t="s">
        <v>28</v>
      </c>
      <c r="C85" s="93"/>
      <c r="D85" s="93"/>
      <c r="E85" s="93"/>
      <c r="F85" s="93"/>
      <c r="G85" s="41"/>
      <c r="H85" s="42"/>
      <c r="I85" s="42"/>
    </row>
    <row r="86" spans="1:52" ht="12.75" thickBot="1"/>
    <row r="87" spans="1:52" s="7" customFormat="1" ht="13.5" thickBot="1">
      <c r="C87" s="4"/>
      <c r="D87" s="43">
        <v>2017</v>
      </c>
      <c r="E87" s="43">
        <v>2018</v>
      </c>
      <c r="F87" s="43">
        <v>2019</v>
      </c>
      <c r="G87" s="43">
        <v>2020</v>
      </c>
      <c r="H87" s="43">
        <v>2021</v>
      </c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</row>
    <row r="88" spans="1:52" s="7" customFormat="1" ht="12.75">
      <c r="B88" s="33" t="s">
        <v>20</v>
      </c>
      <c r="C88" s="44"/>
      <c r="D88" s="45">
        <v>0</v>
      </c>
      <c r="E88" s="46">
        <v>0</v>
      </c>
      <c r="F88" s="46">
        <v>1</v>
      </c>
      <c r="G88" s="46">
        <v>1</v>
      </c>
      <c r="H88" s="46">
        <v>0</v>
      </c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</row>
    <row r="89" spans="1:52" s="7" customFormat="1" ht="12.75">
      <c r="B89" s="33" t="s">
        <v>3</v>
      </c>
      <c r="C89" s="47"/>
      <c r="D89" s="48">
        <v>0</v>
      </c>
      <c r="E89" s="49">
        <v>0</v>
      </c>
      <c r="F89" s="49">
        <v>0</v>
      </c>
      <c r="G89" s="49">
        <v>0</v>
      </c>
      <c r="H89" s="49">
        <v>0</v>
      </c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</row>
    <row r="90" spans="1:52" s="7" customFormat="1" ht="12.75">
      <c r="B90" s="33" t="s">
        <v>1</v>
      </c>
      <c r="C90" s="47"/>
      <c r="D90" s="48">
        <v>0</v>
      </c>
      <c r="E90" s="49">
        <v>4</v>
      </c>
      <c r="F90" s="49">
        <v>3</v>
      </c>
      <c r="G90" s="49">
        <v>1</v>
      </c>
      <c r="H90" s="49">
        <v>0</v>
      </c>
      <c r="I90" s="50"/>
      <c r="J90" s="50"/>
      <c r="K90" s="50"/>
      <c r="L90" s="50"/>
      <c r="M90" s="50"/>
      <c r="N90" s="50"/>
      <c r="O90" s="50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</row>
    <row r="91" spans="1:52" s="7" customFormat="1" ht="12.75">
      <c r="B91" s="33" t="s">
        <v>2</v>
      </c>
      <c r="C91" s="47"/>
      <c r="D91" s="48">
        <v>3</v>
      </c>
      <c r="E91" s="49">
        <v>2</v>
      </c>
      <c r="F91" s="49">
        <v>2</v>
      </c>
      <c r="G91" s="49">
        <v>1</v>
      </c>
      <c r="H91" s="49">
        <v>4</v>
      </c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</row>
    <row r="92" spans="1:52" s="7" customFormat="1" ht="12.75" customHeight="1">
      <c r="B92" s="36" t="s">
        <v>16</v>
      </c>
      <c r="C92" s="47"/>
      <c r="D92" s="48">
        <v>7</v>
      </c>
      <c r="E92" s="49">
        <v>6</v>
      </c>
      <c r="F92" s="49">
        <v>4</v>
      </c>
      <c r="G92" s="49">
        <v>5</v>
      </c>
      <c r="H92" s="49">
        <v>3</v>
      </c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</row>
    <row r="93" spans="1:52" s="7" customFormat="1" ht="12.75" customHeight="1">
      <c r="B93" s="36" t="s">
        <v>27</v>
      </c>
      <c r="C93" s="47"/>
      <c r="D93" s="48">
        <v>2</v>
      </c>
      <c r="E93" s="49"/>
      <c r="F93" s="49"/>
      <c r="G93" s="49"/>
      <c r="H93" s="49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</row>
    <row r="94" spans="1:52" s="7" customFormat="1" ht="15" customHeight="1">
      <c r="B94" s="33" t="s">
        <v>26</v>
      </c>
      <c r="C94" s="47"/>
      <c r="D94" s="48">
        <v>5</v>
      </c>
      <c r="E94" s="49">
        <v>4</v>
      </c>
      <c r="F94" s="49">
        <v>5</v>
      </c>
      <c r="G94" s="49">
        <v>5</v>
      </c>
      <c r="H94" s="49">
        <v>3</v>
      </c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</row>
    <row r="95" spans="1:52" s="7" customFormat="1" ht="15" customHeight="1">
      <c r="B95" s="33" t="s">
        <v>5</v>
      </c>
      <c r="C95" s="47"/>
      <c r="D95" s="48">
        <v>2</v>
      </c>
      <c r="E95" s="49">
        <v>2</v>
      </c>
      <c r="F95" s="49">
        <v>2</v>
      </c>
      <c r="G95" s="49">
        <v>0</v>
      </c>
      <c r="H95" s="49">
        <v>0</v>
      </c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</row>
    <row r="96" spans="1:52" s="7" customFormat="1" ht="13.5" thickBot="1">
      <c r="B96" s="33" t="s">
        <v>4</v>
      </c>
      <c r="C96" s="44"/>
      <c r="D96" s="51">
        <v>0</v>
      </c>
      <c r="E96" s="52">
        <v>0</v>
      </c>
      <c r="F96" s="52">
        <v>0</v>
      </c>
      <c r="G96" s="52">
        <v>0</v>
      </c>
      <c r="H96" s="52">
        <v>0</v>
      </c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</row>
    <row r="99" spans="2:6" ht="18.75">
      <c r="B99" s="93" t="s">
        <v>29</v>
      </c>
      <c r="C99" s="93"/>
      <c r="D99" s="93"/>
      <c r="E99" s="93"/>
      <c r="F99" s="93"/>
    </row>
    <row r="101" spans="2:6" ht="12.75">
      <c r="C101" s="53">
        <v>16.760000000000002</v>
      </c>
      <c r="D101" s="37" t="s">
        <v>30</v>
      </c>
    </row>
    <row r="102" spans="2:6" ht="12.75">
      <c r="C102" s="54">
        <v>37.549999999999997</v>
      </c>
      <c r="D102" s="37" t="s">
        <v>31</v>
      </c>
    </row>
  </sheetData>
  <mergeCells count="15">
    <mergeCell ref="B99:F99"/>
    <mergeCell ref="B85:F85"/>
    <mergeCell ref="I12:J12"/>
    <mergeCell ref="B12:D12"/>
    <mergeCell ref="E12:G12"/>
    <mergeCell ref="B53:C53"/>
    <mergeCell ref="D53:E53"/>
    <mergeCell ref="H53:I53"/>
    <mergeCell ref="J53:K53"/>
    <mergeCell ref="A2:I2"/>
    <mergeCell ref="A3:I3"/>
    <mergeCell ref="A10:I10"/>
    <mergeCell ref="A51:I51"/>
    <mergeCell ref="F53:G53"/>
    <mergeCell ref="A11:G11"/>
  </mergeCells>
  <phoneticPr fontId="0" type="noConversion"/>
  <printOptions horizontalCentered="1"/>
  <pageMargins left="0.76" right="0.41" top="0.68" bottom="0.4" header="0.5" footer="0"/>
  <pageSetup orientation="portrait" horizontalDpi="4294967292" verticalDpi="4294967292" r:id="rId1"/>
  <headerFooter alignWithMargins="0"/>
  <rowBreaks count="1" manualBreakCount="1">
    <brk id="49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Capitol Complex</vt:lpstr>
      <vt:lpstr>'Capitol Complex'!Print_Area</vt:lpstr>
    </vt:vector>
  </TitlesOfParts>
  <Company>State of Arizona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Mary Marshall</cp:lastModifiedBy>
  <cp:lastPrinted>2011-10-14T20:50:41Z</cp:lastPrinted>
  <dcterms:created xsi:type="dcterms:W3CDTF">1999-06-08T15:24:14Z</dcterms:created>
  <dcterms:modified xsi:type="dcterms:W3CDTF">2021-07-08T22:51:11Z</dcterms:modified>
</cp:coreProperties>
</file>