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4495" windowHeight="11280"/>
  </bookViews>
  <sheets>
    <sheet name="Governors Office" sheetId="1" r:id="rId1"/>
  </sheets>
  <definedNames>
    <definedName name="_xlnm.Print_Area" localSheetId="0">'Governors Office'!$A$1:$I$108</definedName>
  </definedNames>
  <calcPr calcId="152511"/>
</workbook>
</file>

<file path=xl/calcChain.xml><?xml version="1.0" encoding="utf-8"?>
<calcChain xmlns="http://schemas.openxmlformats.org/spreadsheetml/2006/main">
  <c r="J70" i="1" l="1"/>
  <c r="K63" i="1" s="1"/>
  <c r="K64" i="1"/>
  <c r="K62" i="1"/>
  <c r="K60" i="1"/>
  <c r="G23" i="1"/>
  <c r="D23" i="1"/>
  <c r="H70" i="1"/>
  <c r="I60" i="1" s="1"/>
  <c r="I67" i="1"/>
  <c r="I68" i="1"/>
  <c r="D22" i="1"/>
  <c r="G22" i="1"/>
  <c r="F70" i="1"/>
  <c r="G64" i="1" s="1"/>
  <c r="G21" i="1"/>
  <c r="D21" i="1"/>
  <c r="D70" i="1"/>
  <c r="E68" i="1" s="1"/>
  <c r="G20" i="1"/>
  <c r="D20" i="1"/>
  <c r="B70" i="1"/>
  <c r="C67" i="1" s="1"/>
  <c r="G19" i="1"/>
  <c r="D19" i="1"/>
  <c r="G18" i="1"/>
  <c r="G17" i="1"/>
  <c r="G16" i="1"/>
  <c r="G15" i="1"/>
  <c r="D18" i="1"/>
  <c r="D17" i="1"/>
  <c r="D16" i="1"/>
  <c r="D15" i="1"/>
  <c r="G66" i="1"/>
  <c r="I61" i="1"/>
  <c r="E66" i="1"/>
  <c r="G69" i="1"/>
  <c r="K65" i="1" l="1"/>
  <c r="K66" i="1"/>
  <c r="G61" i="1"/>
  <c r="G65" i="1"/>
  <c r="G68" i="1"/>
  <c r="G67" i="1"/>
  <c r="K67" i="1"/>
  <c r="K68" i="1"/>
  <c r="K61" i="1"/>
  <c r="K69" i="1"/>
  <c r="I66" i="1"/>
  <c r="C66" i="1"/>
  <c r="G62" i="1"/>
  <c r="C69" i="1"/>
  <c r="C64" i="1"/>
  <c r="I69" i="1"/>
  <c r="I65" i="1"/>
  <c r="C68" i="1"/>
  <c r="I62" i="1"/>
  <c r="G63" i="1"/>
  <c r="I64" i="1"/>
  <c r="C65" i="1"/>
  <c r="C61" i="1"/>
  <c r="C63" i="1"/>
  <c r="C62" i="1"/>
  <c r="I63" i="1"/>
  <c r="C60" i="1"/>
  <c r="E65" i="1"/>
  <c r="E69" i="1"/>
  <c r="E63" i="1"/>
  <c r="E67" i="1"/>
  <c r="E62" i="1"/>
  <c r="G60" i="1"/>
  <c r="E60" i="1"/>
  <c r="E61" i="1"/>
  <c r="E64" i="1"/>
  <c r="K70" i="1" l="1"/>
  <c r="C70" i="1"/>
  <c r="I70" i="1"/>
  <c r="E70" i="1"/>
  <c r="G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<sst xmlns="http://schemas.openxmlformats.org/spreadsheetml/2006/main" count="66" uniqueCount="38">
  <si>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</si>
  <si>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</si>
  <si>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</si>
  <si>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</si>
  <si>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</si>
  <si>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</si>
  <si>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</si>
  <si>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</si>
  <si>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</si>
  <si>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</si>
  <si>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</si>
  <si>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</si>
  <si>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</si>
  <si>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</si>
  <si>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</si>
  <si>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</si>
  <si>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</si>
  <si>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</si>
  <si>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</si>
  <si>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</si>
  <si>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</si>
  <si>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</si>
  <si>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</si>
  <si>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</si>
  <si>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</si>
  <si>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</si>
  <si>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</si>
  <si>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Governor's Office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</si>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</sst>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5" formatCode="0.0%"/>
    <numFmt numFmtId="179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0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75" fontId="2" fillId="0" borderId="11" xfId="2" applyNumberFormat="1" applyFont="1" applyBorder="1" applyAlignment="1">
      <alignment horizontal="center"/>
    </xf>
    <xf numFmtId="175" fontId="2" fillId="0" borderId="12" xfId="2" applyNumberFormat="1" applyFont="1" applyBorder="1" applyAlignment="1">
      <alignment horizontal="center"/>
    </xf>
    <xf numFmtId="175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4" xfId="0" applyFont="1" applyBorder="1" applyAlignment="1">
      <alignment horizontal="center"/>
    </xf>
    <xf numFmtId="3" fontId="9" fillId="0" borderId="15" xfId="1" applyNumberFormat="1" applyFont="1" applyBorder="1"/>
    <xf numFmtId="175" fontId="9" fillId="0" borderId="16" xfId="2" applyNumberFormat="1" applyFont="1" applyBorder="1"/>
    <xf numFmtId="175" fontId="17" fillId="0" borderId="0" xfId="0" applyNumberFormat="1" applyFont="1" applyBorder="1"/>
    <xf numFmtId="0" fontId="9" fillId="0" borderId="17" xfId="0" applyFont="1" applyBorder="1"/>
    <xf numFmtId="3" fontId="9" fillId="0" borderId="18" xfId="1" applyNumberFormat="1" applyFont="1" applyBorder="1"/>
    <xf numFmtId="175" fontId="9" fillId="0" borderId="13" xfId="2" applyNumberFormat="1" applyFont="1" applyBorder="1"/>
    <xf numFmtId="0" fontId="9" fillId="0" borderId="17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75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9" xfId="2" applyNumberFormat="1" applyFont="1" applyBorder="1"/>
    <xf numFmtId="1" fontId="9" fillId="0" borderId="20" xfId="2" applyNumberFormat="1" applyFont="1" applyBorder="1" applyAlignment="1">
      <alignment horizontal="center"/>
    </xf>
    <xf numFmtId="1" fontId="9" fillId="0" borderId="21" xfId="2" applyNumberFormat="1" applyFont="1" applyBorder="1" applyAlignment="1">
      <alignment horizontal="center"/>
    </xf>
    <xf numFmtId="1" fontId="9" fillId="0" borderId="22" xfId="2" applyNumberFormat="1" applyFont="1" applyBorder="1"/>
    <xf numFmtId="0" fontId="17" fillId="0" borderId="0" xfId="0" applyFont="1" applyAlignment="1"/>
    <xf numFmtId="1" fontId="9" fillId="0" borderId="9" xfId="2" applyNumberFormat="1" applyFont="1" applyBorder="1" applyAlignment="1">
      <alignment horizontal="center"/>
    </xf>
    <xf numFmtId="1" fontId="9" fillId="0" borderId="23" xfId="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79" fontId="9" fillId="0" borderId="22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24" xfId="0" applyNumberFormat="1" applyFont="1" applyBorder="1"/>
    <xf numFmtId="175" fontId="9" fillId="0" borderId="25" xfId="2" applyNumberFormat="1" applyFont="1" applyBorder="1"/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5" fontId="2" fillId="0" borderId="0" xfId="2" applyNumberFormat="1" applyFont="1" applyAlignment="1">
      <alignment horizontal="center"/>
    </xf>
    <xf numFmtId="175" fontId="10" fillId="0" borderId="0" xfId="2" applyNumberFormat="1" applyFont="1" applyAlignment="1">
      <alignment horizontal="center"/>
    </xf>
    <xf numFmtId="0" fontId="14" fillId="0" borderId="0" xfId="0" applyFont="1"/>
    <xf numFmtId="175" fontId="2" fillId="0" borderId="26" xfId="2" applyNumberFormat="1" applyFont="1" applyBorder="1" applyAlignment="1">
      <alignment horizontal="center"/>
    </xf>
    <xf numFmtId="175" fontId="2" fillId="0" borderId="27" xfId="2" applyNumberFormat="1" applyFont="1" applyBorder="1" applyAlignment="1">
      <alignment horizontal="center"/>
    </xf>
    <xf numFmtId="175" fontId="2" fillId="0" borderId="28" xfId="2" applyNumberFormat="1" applyFont="1" applyBorder="1" applyAlignment="1">
      <alignment horizontal="center"/>
    </xf>
    <xf numFmtId="175" fontId="10" fillId="0" borderId="14" xfId="2" applyNumberFormat="1" applyFont="1" applyBorder="1" applyAlignment="1">
      <alignment horizontal="center"/>
    </xf>
    <xf numFmtId="175" fontId="10" fillId="0" borderId="6" xfId="2" applyNumberFormat="1" applyFont="1" applyBorder="1" applyAlignment="1">
      <alignment horizontal="center"/>
    </xf>
    <xf numFmtId="175" fontId="10" fillId="0" borderId="7" xfId="2" applyNumberFormat="1" applyFont="1" applyBorder="1" applyAlignment="1">
      <alignment horizontal="center"/>
    </xf>
    <xf numFmtId="175" fontId="10" fillId="0" borderId="29" xfId="2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4" fillId="0" borderId="32" xfId="0" applyFont="1" applyBorder="1"/>
    <xf numFmtId="0" fontId="14" fillId="0" borderId="31" xfId="0" applyFont="1" applyBorder="1"/>
    <xf numFmtId="175" fontId="2" fillId="0" borderId="14" xfId="2" applyNumberFormat="1" applyFont="1" applyBorder="1" applyAlignment="1">
      <alignment horizontal="center"/>
    </xf>
    <xf numFmtId="175" fontId="2" fillId="0" borderId="6" xfId="2" applyNumberFormat="1" applyFont="1" applyBorder="1" applyAlignment="1">
      <alignment horizontal="center"/>
    </xf>
    <xf numFmtId="175" fontId="2" fillId="0" borderId="7" xfId="2" applyNumberFormat="1" applyFont="1" applyBorder="1" applyAlignment="1">
      <alignment horizontal="center"/>
    </xf>
    <xf numFmtId="175" fontId="2" fillId="0" borderId="2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3988717828182"/>
          <c:y val="3.9426321709786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08410590965584"/>
          <c:y val="0.16845937100754302"/>
          <c:w val="0.82207644382951173"/>
          <c:h val="0.5985684033672272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'Governors Office'!$B$58:$C$58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'Governors Office'!$A$61:$A$69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'Governors Office'!$C$61:$C$69</c:f>
              <c:numCache>
                <c:formatCode>0.0%</c:formatCode>
                <c:ptCount val="9"/>
                <c:pt idx="0">
                  <c:v>4.4644019263308604E-2</c:v>
                </c:pt>
                <c:pt idx="1">
                  <c:v>0</c:v>
                </c:pt>
                <c:pt idx="2">
                  <c:v>2.3862206603323357E-2</c:v>
                </c:pt>
                <c:pt idx="3">
                  <c:v>6.9417328300577036E-2</c:v>
                </c:pt>
                <c:pt idx="4">
                  <c:v>0</c:v>
                </c:pt>
                <c:pt idx="5">
                  <c:v>0</c:v>
                </c:pt>
                <c:pt idx="6">
                  <c:v>8.6771660375721295E-3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'Governors Office'!$D$58:$E$58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'Governors Office'!$A$61:$A$69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'Governors Office'!$E$61:$E$69</c:f>
              <c:numCache>
                <c:formatCode>0.0%</c:formatCode>
                <c:ptCount val="9"/>
                <c:pt idx="0">
                  <c:v>4.5558086560364468E-2</c:v>
                </c:pt>
                <c:pt idx="1">
                  <c:v>0</c:v>
                </c:pt>
                <c:pt idx="2">
                  <c:v>2.9612756264236904E-2</c:v>
                </c:pt>
                <c:pt idx="3">
                  <c:v>9.1116173120728925E-3</c:v>
                </c:pt>
                <c:pt idx="4">
                  <c:v>2.2779043280182231E-3</c:v>
                </c:pt>
                <c:pt idx="5">
                  <c:v>0</c:v>
                </c:pt>
                <c:pt idx="6">
                  <c:v>4.5558086560364463E-3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'Governors Office'!$F$58:$G$58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'Governors Office'!$A$61:$A$69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'Governors Office'!$G$61:$G$69</c:f>
              <c:numCache>
                <c:formatCode>0.0%</c:formatCode>
                <c:ptCount val="9"/>
                <c:pt idx="0">
                  <c:v>3.3436807095343683E-2</c:v>
                </c:pt>
                <c:pt idx="1">
                  <c:v>0</c:v>
                </c:pt>
                <c:pt idx="2">
                  <c:v>3.9911308203991129E-2</c:v>
                </c:pt>
                <c:pt idx="3">
                  <c:v>6.2084257206208429E-2</c:v>
                </c:pt>
                <c:pt idx="4">
                  <c:v>0</c:v>
                </c:pt>
                <c:pt idx="5">
                  <c:v>0</c:v>
                </c:pt>
                <c:pt idx="6">
                  <c:v>2.2172949002217297E-2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'Governors Office'!$H$58:$I$58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'Governors Office'!$A$61:$A$69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'Governors Office'!$I$61:$I$69</c:f>
              <c:numCache>
                <c:formatCode>0.0%</c:formatCode>
                <c:ptCount val="9"/>
                <c:pt idx="0">
                  <c:v>3.4379802414928648E-2</c:v>
                </c:pt>
                <c:pt idx="1">
                  <c:v>0</c:v>
                </c:pt>
                <c:pt idx="2">
                  <c:v>6.1470911086717886E-2</c:v>
                </c:pt>
                <c:pt idx="3">
                  <c:v>9.6597145993413819E-2</c:v>
                </c:pt>
                <c:pt idx="4">
                  <c:v>1.0976948408342479E-3</c:v>
                </c:pt>
                <c:pt idx="5">
                  <c:v>0</c:v>
                </c:pt>
                <c:pt idx="6">
                  <c:v>1.7563117453347966E-2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'Governors Office'!$J$58:$K$58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'Governors Office'!$A$61:$A$69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'Governors Office'!$K$61:$K$69</c:f>
              <c:numCache>
                <c:formatCode>0.0%</c:formatCode>
                <c:ptCount val="9"/>
                <c:pt idx="0">
                  <c:v>2.3868312757201644E-3</c:v>
                </c:pt>
                <c:pt idx="1">
                  <c:v>0</c:v>
                </c:pt>
                <c:pt idx="2">
                  <c:v>4.11522633744856E-3</c:v>
                </c:pt>
                <c:pt idx="3">
                  <c:v>5.7613168724279837E-2</c:v>
                </c:pt>
                <c:pt idx="4">
                  <c:v>0</c:v>
                </c:pt>
                <c:pt idx="5">
                  <c:v>0</c:v>
                </c:pt>
                <c:pt idx="6">
                  <c:v>0.4711934156378601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07928"/>
        <c:axId val="789105968"/>
      </c:barChart>
      <c:catAx>
        <c:axId val="78910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8910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910596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89107928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4829004583382"/>
          <c:y val="0.91785864266966632"/>
          <c:w val="0.29338034238257538"/>
          <c:h val="8.2141357330333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5125773508"/>
          <c:y val="3.4482458251670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810380207730435"/>
          <c:w val="0.86080740042532411"/>
          <c:h val="0.5732770686226019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'Governors Office'!$B$14:$B$23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'Governors Office'!$C$14:$C$23</c:f>
              <c:numCache>
                <c:formatCode>0.0%</c:formatCode>
                <c:ptCount val="10"/>
                <c:pt idx="0">
                  <c:v>0.79800000000000004</c:v>
                </c:pt>
                <c:pt idx="1">
                  <c:v>0.77869999999999995</c:v>
                </c:pt>
                <c:pt idx="2">
                  <c:v>0.75609999999999999</c:v>
                </c:pt>
                <c:pt idx="3">
                  <c:v>0.81769999999999998</c:v>
                </c:pt>
                <c:pt idx="4">
                  <c:v>0.90759999999999996</c:v>
                </c:pt>
                <c:pt idx="5">
                  <c:v>0.89300000000000002</c:v>
                </c:pt>
                <c:pt idx="6">
                  <c:v>0.95499999999999996</c:v>
                </c:pt>
                <c:pt idx="7">
                  <c:v>0.84240000000000004</c:v>
                </c:pt>
                <c:pt idx="8">
                  <c:v>0.78890000000000005</c:v>
                </c:pt>
                <c:pt idx="9">
                  <c:v>0.4647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'Governors Office'!$I$14:$I$23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108320"/>
        <c:axId val="789107536"/>
      </c:lineChart>
      <c:catAx>
        <c:axId val="78910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8910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91075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891083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145985401459855"/>
          <c:y val="0.89519834038212465"/>
          <c:w val="0.65875912408759119"/>
          <c:h val="7.86026200873362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7104111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750076294255755"/>
          <c:w val="0.85714439021074829"/>
          <c:h val="0.5625022888276726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'Governors Office'!$E$14:$E$23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'Governors Office'!$F$14:$F$23</c:f>
              <c:numCache>
                <c:formatCode>0.0%</c:formatCode>
                <c:ptCount val="10"/>
                <c:pt idx="0">
                  <c:v>0.72909999999999997</c:v>
                </c:pt>
                <c:pt idx="1">
                  <c:v>0.73909999999999998</c:v>
                </c:pt>
                <c:pt idx="2">
                  <c:v>0.748</c:v>
                </c:pt>
                <c:pt idx="3">
                  <c:v>0.74680000000000002</c:v>
                </c:pt>
                <c:pt idx="4">
                  <c:v>0.88780000000000003</c:v>
                </c:pt>
                <c:pt idx="5">
                  <c:v>0.88900000000000001</c:v>
                </c:pt>
                <c:pt idx="6">
                  <c:v>0.94199999999999995</c:v>
                </c:pt>
                <c:pt idx="7">
                  <c:v>0.80179999999999996</c:v>
                </c:pt>
                <c:pt idx="8">
                  <c:v>0.72389999999999999</c:v>
                </c:pt>
                <c:pt idx="9">
                  <c:v>0.42830000000000001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'Governors Office'!$J$14:$J$23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379104"/>
        <c:axId val="799381064"/>
      </c:lineChart>
      <c:catAx>
        <c:axId val="7993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9938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3810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993791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3514079971"/>
          <c:y val="0.89167016622922135"/>
          <c:w val="0.66117331487410225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9525</xdr:rowOff>
    </xdr:from>
    <xdr:to>
      <xdr:col>8</xdr:col>
      <xdr:colOff>209550</xdr:colOff>
      <xdr:row>88</xdr:row>
      <xdr:rowOff>38100</xdr:rowOff>
    </xdr:to>
    <xdr:graphicFrame macro="">
      <xdr:nvGraphicFramePr>
        <xdr:cNvPr id="19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95250</xdr:rowOff>
    </xdr:from>
    <xdr:to>
      <xdr:col>6</xdr:col>
      <xdr:colOff>523875</xdr:colOff>
      <xdr:row>37</xdr:row>
      <xdr:rowOff>142875</xdr:rowOff>
    </xdr:to>
    <xdr:graphicFrame macro="">
      <xdr:nvGraphicFramePr>
        <xdr:cNvPr id="19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114300</xdr:rowOff>
    </xdr:from>
    <xdr:to>
      <xdr:col>6</xdr:col>
      <xdr:colOff>504825</xdr:colOff>
      <xdr:row>53</xdr:row>
      <xdr:rowOff>114300</xdr:rowOff>
    </xdr:to>
    <xdr:graphicFrame macro="">
      <xdr:nvGraphicFramePr>
        <xdr:cNvPr id="195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55" name="Text Box 27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152400</xdr:colOff>
      <xdr:row>24</xdr:row>
      <xdr:rowOff>19051</xdr:rowOff>
    </xdr:from>
    <xdr:to>
      <xdr:col>9</xdr:col>
      <xdr:colOff>3492</xdr:colOff>
      <xdr:row>27</xdr:row>
      <xdr:rowOff>114301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38800" y="4600576"/>
          <a:ext cx="1298892" cy="552450"/>
        </a:xfrm>
        <a:prstGeom prst="borderCallout1">
          <a:avLst>
            <a:gd name="adj1" fmla="val 12194"/>
            <a:gd name="adj2" fmla="val -8931"/>
            <a:gd name="adj3" fmla="val 13839"/>
            <a:gd name="adj4" fmla="val -1900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107950</xdr:colOff>
      <xdr:row>38</xdr:row>
      <xdr:rowOff>63500</xdr:rowOff>
    </xdr:from>
    <xdr:to>
      <xdr:col>9</xdr:col>
      <xdr:colOff>57150</xdr:colOff>
      <xdr:row>40</xdr:row>
      <xdr:rowOff>111125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94350" y="6778625"/>
          <a:ext cx="1397000" cy="352425"/>
        </a:xfrm>
        <a:prstGeom prst="borderCallout1">
          <a:avLst>
            <a:gd name="adj1" fmla="val 18519"/>
            <a:gd name="adj2" fmla="val -8694"/>
            <a:gd name="adj3" fmla="val 36802"/>
            <a:gd name="adj4" fmla="val -1670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90</xdr:row>
      <xdr:rowOff>0</xdr:rowOff>
    </xdr:from>
    <xdr:to>
      <xdr:col>4</xdr:col>
      <xdr:colOff>533400</xdr:colOff>
      <xdr:row>90</xdr:row>
      <xdr:rowOff>190500</xdr:rowOff>
    </xdr:to>
    <xdr:sp macro="" textlink="">
      <xdr:nvSpPr>
        <xdr:cNvPr id="1958" name="Text Box 54"/>
        <xdr:cNvSpPr txBox="1">
          <a:spLocks noChangeArrowheads="1"/>
        </xdr:cNvSpPr>
      </xdr:nvSpPr>
      <xdr:spPr bwMode="auto">
        <a:xfrm>
          <a:off x="3657600" y="1492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158750</xdr:colOff>
      <xdr:row>86</xdr:row>
      <xdr:rowOff>92075</xdr:rowOff>
    </xdr:from>
    <xdr:ext cx="1386095" cy="17414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87325" y="13125450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457200</xdr:colOff>
      <xdr:row>90</xdr:row>
      <xdr:rowOff>0</xdr:rowOff>
    </xdr:from>
    <xdr:to>
      <xdr:col>4</xdr:col>
      <xdr:colOff>533400</xdr:colOff>
      <xdr:row>90</xdr:row>
      <xdr:rowOff>190500</xdr:rowOff>
    </xdr:to>
    <xdr:sp macro="" textlink="">
      <xdr:nvSpPr>
        <xdr:cNvPr id="1960" name="Text Box 68"/>
        <xdr:cNvSpPr txBox="1">
          <a:spLocks noChangeArrowheads="1"/>
        </xdr:cNvSpPr>
      </xdr:nvSpPr>
      <xdr:spPr bwMode="auto">
        <a:xfrm>
          <a:off x="3657600" y="1492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61" name="Text Box 69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62" name="Text Box 70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63" name="Text Box 71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64" name="Text Box 72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65" name="Text Box 73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66" name="Text Box 74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67" name="Text Box 75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68" name="Text Box 76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969" name="Text Box 77"/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970" name="Text Box 78"/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71" name="Text Box 79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72" name="Text Box 80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73" name="Text Box 81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74" name="Text Box 82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75" name="Text Box 83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76" name="Text Box 84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77" name="Text Box 85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78" name="Text Box 86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79" name="Text Box 87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980" name="Text Box 88"/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981" name="Text Box 89"/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982" name="Text Box 90"/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0.93498</cdr:x>
      <cdr:y>0.51671</cdr:y>
    </cdr:from>
    <cdr:to>
      <cdr:x>0.98219</cdr:x>
      <cdr:y>0.70162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049" y="1400326"/>
          <a:ext cx="262013" cy="509206"/>
        </a:xfrm>
        <a:prstGeom xmlns:a="http://schemas.openxmlformats.org/drawingml/2006/main" prst="upArrow">
          <a:avLst>
            <a:gd name="adj1" fmla="val 50000"/>
            <a:gd name="adj2" fmla="val 485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0.94768</cdr:x>
      <cdr:y>0.30245</cdr:y>
    </cdr:from>
    <cdr:to>
      <cdr:x>0.99061</cdr:x>
      <cdr:y>0.46253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76340"/>
          <a:ext cx="226335" cy="368527"/>
        </a:xfrm>
        <a:prstGeom xmlns:a="http://schemas.openxmlformats.org/drawingml/2006/main" prst="downArrow">
          <a:avLst>
            <a:gd name="adj1" fmla="val 50000"/>
            <a:gd name="adj2" fmla="val 4070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0.94644</cdr:x>
      <cdr:y>0.30598</cdr:y>
    </cdr:from>
    <cdr:to>
      <cdr:x>0.99086</cdr:x>
      <cdr:y>0.45934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01531"/>
          <a:ext cx="230172" cy="364146"/>
        </a:xfrm>
        <a:prstGeom xmlns:a="http://schemas.openxmlformats.org/drawingml/2006/main" prst="downArrow">
          <a:avLst>
            <a:gd name="adj1" fmla="val 50000"/>
            <a:gd name="adj2" fmla="val 395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8"/>
  <sheetViews>
    <sheetView showGridLines="0" tabSelected="1" topLeftCell="A59" zoomScaleNormal="100" zoomScaleSheetLayoutView="100" workbookViewId="0">
      <selection activeCell="K83" sqref="K83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0.28515625" style="3" customWidth="1"/>
    <col min="9" max="9" width="11.42578125" style="3" customWidth="1"/>
    <col min="10" max="11" width="11.42578125" style="4" customWidth="1"/>
    <col min="12" max="12" width="16.28515625" style="4" customWidth="1"/>
    <col min="13" max="13" width="13.85546875" style="4" customWidth="1"/>
    <col min="14" max="54" width="5.140625" style="4" customWidth="1"/>
    <col min="55" max="59" width="5.140625" style="3" customWidth="1"/>
    <col min="60" max="16384" width="11.42578125" style="3"/>
  </cols>
  <sheetData>
    <row r="1" spans="1:53" ht="15" customHeight="1"/>
    <row r="2" spans="1:53" ht="22.5">
      <c r="A2" s="74" t="s">
        <v>27</v>
      </c>
      <c r="B2" s="74"/>
      <c r="C2" s="74"/>
      <c r="D2" s="74"/>
      <c r="E2" s="74"/>
      <c r="F2" s="74"/>
      <c r="G2" s="74"/>
      <c r="H2" s="75"/>
      <c r="I2" s="75"/>
      <c r="J2" s="5"/>
    </row>
    <row r="3" spans="1:53" ht="15.75" customHeight="1">
      <c r="A3" s="76" t="s">
        <v>36</v>
      </c>
      <c r="B3" s="76"/>
      <c r="C3" s="76"/>
      <c r="D3" s="76"/>
      <c r="E3" s="76"/>
      <c r="F3" s="76"/>
      <c r="G3" s="76"/>
      <c r="H3" s="75"/>
      <c r="I3" s="75"/>
      <c r="J3" s="5"/>
    </row>
    <row r="4" spans="1:53" ht="6.75" customHeight="1">
      <c r="F4" s="6"/>
    </row>
    <row r="5" spans="1:53" ht="13.5" thickBot="1">
      <c r="F5" s="6"/>
    </row>
    <row r="6" spans="1:53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34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9" t="s">
        <v>15</v>
      </c>
      <c r="B7" s="10">
        <v>0.88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0.94599999999999995</v>
      </c>
      <c r="I7" s="10">
        <v>0.92079999999999995</v>
      </c>
      <c r="J7" s="10">
        <v>0.98909999999999998</v>
      </c>
      <c r="K7" s="11">
        <v>0.94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5" customHeight="1">
      <c r="D8" s="12" t="s">
        <v>35</v>
      </c>
    </row>
    <row r="9" spans="1:53" ht="15" customHeight="1"/>
    <row r="10" spans="1:53" ht="18.75">
      <c r="A10" s="77" t="s">
        <v>26</v>
      </c>
      <c r="B10" s="77"/>
      <c r="C10" s="77"/>
      <c r="D10" s="77"/>
      <c r="E10" s="77"/>
      <c r="F10" s="77"/>
      <c r="G10" s="77"/>
      <c r="H10" s="78"/>
      <c r="I10" s="78"/>
    </row>
    <row r="11" spans="1:53" ht="12" customHeight="1" thickBot="1">
      <c r="A11" s="73"/>
      <c r="B11" s="73"/>
      <c r="C11" s="73"/>
      <c r="D11" s="73"/>
      <c r="E11" s="73"/>
      <c r="F11" s="73"/>
      <c r="G11" s="73"/>
      <c r="H11" s="13"/>
      <c r="J11" s="3"/>
    </row>
    <row r="12" spans="1:53" s="1" customFormat="1" ht="15.75" thickBot="1">
      <c r="B12" s="84" t="s">
        <v>10</v>
      </c>
      <c r="C12" s="85"/>
      <c r="D12" s="86"/>
      <c r="E12" s="84" t="s">
        <v>13</v>
      </c>
      <c r="F12" s="87"/>
      <c r="G12" s="88"/>
      <c r="H12" s="14" t="s">
        <v>21</v>
      </c>
      <c r="I12" s="83" t="s">
        <v>24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2011</v>
      </c>
      <c r="B14" s="23">
        <v>0.6</v>
      </c>
      <c r="C14" s="24">
        <v>0.79800000000000004</v>
      </c>
      <c r="D14" s="25">
        <v>-1.7000000000000001E-2</v>
      </c>
      <c r="E14" s="23">
        <v>0.6</v>
      </c>
      <c r="F14" s="24">
        <v>0.72909999999999997</v>
      </c>
      <c r="G14" s="25">
        <v>-6.5000000000000002E-2</v>
      </c>
      <c r="H14" s="26" t="s">
        <v>25</v>
      </c>
      <c r="I14" s="63">
        <v>0.69499999999999995</v>
      </c>
      <c r="J14" s="63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2012</v>
      </c>
      <c r="B15" s="23">
        <v>0.6</v>
      </c>
      <c r="C15" s="24">
        <v>0.77869999999999995</v>
      </c>
      <c r="D15" s="25">
        <f t="shared" ref="D15:D20" si="0">(C15-C14)/C14</f>
        <v>-2.4185463659147987E-2</v>
      </c>
      <c r="E15" s="23">
        <v>0.6</v>
      </c>
      <c r="F15" s="24">
        <v>0.73909999999999998</v>
      </c>
      <c r="G15" s="25">
        <f t="shared" ref="G15:G20" si="1">(F15-F14)/F14</f>
        <v>1.3715539706487463E-2</v>
      </c>
      <c r="H15" s="26" t="s">
        <v>25</v>
      </c>
      <c r="I15" s="63">
        <v>0.69389999999999996</v>
      </c>
      <c r="J15" s="63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2013</v>
      </c>
      <c r="B16" s="23">
        <v>0.6</v>
      </c>
      <c r="C16" s="24">
        <v>0.75609999999999999</v>
      </c>
      <c r="D16" s="25">
        <f t="shared" si="0"/>
        <v>-2.9022730191344492E-2</v>
      </c>
      <c r="E16" s="23">
        <v>0.6</v>
      </c>
      <c r="F16" s="24">
        <v>0.748</v>
      </c>
      <c r="G16" s="25">
        <f t="shared" si="1"/>
        <v>1.2041672304153726E-2</v>
      </c>
      <c r="H16" s="26" t="s">
        <v>25</v>
      </c>
      <c r="I16" s="63">
        <v>0.70809999999999995</v>
      </c>
      <c r="J16" s="63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4" s="1" customFormat="1" ht="15">
      <c r="A17" s="22">
        <v>2015</v>
      </c>
      <c r="B17" s="23">
        <v>0.6</v>
      </c>
      <c r="C17" s="24">
        <v>0.81769999999999998</v>
      </c>
      <c r="D17" s="25">
        <f t="shared" si="0"/>
        <v>8.1470704933209875E-2</v>
      </c>
      <c r="E17" s="23">
        <v>0.6</v>
      </c>
      <c r="F17" s="24">
        <v>0.74680000000000002</v>
      </c>
      <c r="G17" s="25">
        <f t="shared" si="1"/>
        <v>-1.604278074866282E-3</v>
      </c>
      <c r="H17" s="26" t="s">
        <v>25</v>
      </c>
      <c r="I17" s="63">
        <v>0.70830000000000004</v>
      </c>
      <c r="J17" s="63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4" s="29" customFormat="1" ht="15">
      <c r="A18" s="22">
        <v>2016</v>
      </c>
      <c r="B18" s="23">
        <v>0.6</v>
      </c>
      <c r="C18" s="24">
        <v>0.90759999999999996</v>
      </c>
      <c r="D18" s="25">
        <f t="shared" si="0"/>
        <v>0.10994252170722757</v>
      </c>
      <c r="E18" s="23">
        <v>0.6</v>
      </c>
      <c r="F18" s="24">
        <v>0.88780000000000003</v>
      </c>
      <c r="G18" s="25">
        <f t="shared" si="1"/>
        <v>0.1888055704338511</v>
      </c>
      <c r="H18" s="26" t="s">
        <v>25</v>
      </c>
      <c r="I18" s="63">
        <v>0.71579999999999999</v>
      </c>
      <c r="J18" s="63">
        <v>0.67889999999999995</v>
      </c>
      <c r="K18" s="21"/>
      <c r="L18" s="21"/>
      <c r="M18" s="21"/>
      <c r="N18" s="21"/>
      <c r="O18" s="21"/>
      <c r="P18" s="21"/>
      <c r="Q18" s="21"/>
      <c r="R18" s="21"/>
      <c r="S18" s="28"/>
      <c r="T18" s="21"/>
      <c r="U18" s="21"/>
      <c r="V18" s="21"/>
      <c r="W18" s="28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4" s="1" customFormat="1" ht="15">
      <c r="A19" s="22">
        <v>2017</v>
      </c>
      <c r="B19" s="23">
        <v>0.6</v>
      </c>
      <c r="C19" s="24">
        <v>0.89300000000000002</v>
      </c>
      <c r="D19" s="25">
        <f t="shared" si="0"/>
        <v>-1.608638166593207E-2</v>
      </c>
      <c r="E19" s="23">
        <v>0.6</v>
      </c>
      <c r="F19" s="24">
        <v>0.88900000000000001</v>
      </c>
      <c r="G19" s="25">
        <f t="shared" si="1"/>
        <v>1.3516557783284284E-3</v>
      </c>
      <c r="H19" s="26" t="s">
        <v>25</v>
      </c>
      <c r="I19" s="63">
        <v>0.75170000000000003</v>
      </c>
      <c r="J19" s="63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4" ht="15.75" thickBot="1">
      <c r="A20" s="22">
        <v>2018</v>
      </c>
      <c r="B20" s="66">
        <v>0.6</v>
      </c>
      <c r="C20" s="67">
        <v>0.95499999999999996</v>
      </c>
      <c r="D20" s="68">
        <f t="shared" si="0"/>
        <v>6.9428891377379551E-2</v>
      </c>
      <c r="E20" s="66">
        <v>0.6</v>
      </c>
      <c r="F20" s="67">
        <v>0.94199999999999995</v>
      </c>
      <c r="G20" s="68">
        <f t="shared" si="1"/>
        <v>5.9617547806524111E-2</v>
      </c>
      <c r="H20" s="26" t="s">
        <v>25</v>
      </c>
      <c r="I20" s="63">
        <v>0.75929999999999997</v>
      </c>
      <c r="J20" s="63">
        <v>0.71540000000000004</v>
      </c>
      <c r="T20" s="30"/>
      <c r="U20" s="31"/>
      <c r="X20" s="30"/>
      <c r="Y20" s="31"/>
    </row>
    <row r="21" spans="1:54" s="65" customFormat="1" ht="15.75" thickBot="1">
      <c r="A21" s="22">
        <v>2019</v>
      </c>
      <c r="B21" s="89">
        <v>0.6</v>
      </c>
      <c r="C21" s="90">
        <v>0.84240000000000004</v>
      </c>
      <c r="D21" s="91">
        <f>(C21-C20)/C20</f>
        <v>-0.11790575916230359</v>
      </c>
      <c r="E21" s="92">
        <v>0.6</v>
      </c>
      <c r="F21" s="90">
        <v>0.80179999999999996</v>
      </c>
      <c r="G21" s="91">
        <f>(F21-F20)/F20</f>
        <v>-0.14883227176220806</v>
      </c>
      <c r="H21" s="26" t="s">
        <v>25</v>
      </c>
      <c r="I21" s="63">
        <v>0.73650000000000004</v>
      </c>
      <c r="J21" s="63">
        <v>0.69230000000000003</v>
      </c>
      <c r="K21" s="31"/>
      <c r="L21" s="31"/>
      <c r="M21" s="31"/>
      <c r="N21" s="31"/>
      <c r="O21" s="31"/>
      <c r="P21" s="31"/>
      <c r="Q21" s="31"/>
      <c r="R21" s="31"/>
      <c r="S21" s="31"/>
      <c r="T21" s="30"/>
      <c r="U21" s="31"/>
      <c r="V21" s="31"/>
      <c r="W21" s="31"/>
      <c r="X21" s="30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65" customFormat="1" ht="15.75" thickBot="1">
      <c r="A22" s="22">
        <v>2020</v>
      </c>
      <c r="B22" s="89">
        <v>0.6</v>
      </c>
      <c r="C22" s="90">
        <v>0.78890000000000005</v>
      </c>
      <c r="D22" s="91">
        <f>(C22-C21)/C21</f>
        <v>-6.3509021842355157E-2</v>
      </c>
      <c r="E22" s="92">
        <v>0.6</v>
      </c>
      <c r="F22" s="90">
        <v>0.72389999999999999</v>
      </c>
      <c r="G22" s="91">
        <f>(F22-F21)/F21</f>
        <v>-9.7156398104265365E-2</v>
      </c>
      <c r="H22" s="26" t="s">
        <v>25</v>
      </c>
      <c r="I22" s="63">
        <v>0.73740000000000006</v>
      </c>
      <c r="J22" s="63">
        <v>0.70799999999999996</v>
      </c>
      <c r="K22" s="31"/>
      <c r="L22" s="31"/>
      <c r="M22" s="31"/>
      <c r="N22" s="31"/>
      <c r="O22" s="31"/>
      <c r="P22" s="31"/>
      <c r="Q22" s="31"/>
      <c r="R22" s="31"/>
      <c r="S22" s="31"/>
      <c r="T22" s="30"/>
      <c r="U22" s="31"/>
      <c r="V22" s="31"/>
      <c r="W22" s="31"/>
      <c r="X22" s="30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65" customFormat="1" ht="15" thickBot="1">
      <c r="A23" s="61">
        <v>2021</v>
      </c>
      <c r="B23" s="69">
        <v>0.6</v>
      </c>
      <c r="C23" s="70">
        <v>0.4647</v>
      </c>
      <c r="D23" s="71">
        <f>(C23-C22)/C22</f>
        <v>-0.41095195842312082</v>
      </c>
      <c r="E23" s="72">
        <v>0.6</v>
      </c>
      <c r="F23" s="70">
        <v>0.42830000000000001</v>
      </c>
      <c r="G23" s="71">
        <f>(F23-F22)/F22</f>
        <v>-0.40834369388037017</v>
      </c>
      <c r="H23" s="62" t="s">
        <v>37</v>
      </c>
      <c r="I23" s="64">
        <v>0.48699999999999999</v>
      </c>
      <c r="J23" s="64">
        <v>0.46700000000000003</v>
      </c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>
      <c r="T24" s="30"/>
      <c r="U24" s="31"/>
      <c r="X24" s="30"/>
      <c r="Y24" s="31"/>
    </row>
    <row r="25" spans="1:54">
      <c r="T25" s="30"/>
      <c r="U25" s="31"/>
      <c r="X25" s="30"/>
      <c r="Y25" s="31"/>
    </row>
    <row r="26" spans="1:54">
      <c r="T26" s="30"/>
      <c r="U26" s="31"/>
      <c r="X26" s="30"/>
      <c r="Y26" s="31"/>
    </row>
    <row r="27" spans="1:54">
      <c r="T27" s="30"/>
      <c r="U27" s="31"/>
      <c r="X27" s="30"/>
      <c r="Y27" s="31"/>
    </row>
    <row r="28" spans="1:54">
      <c r="T28" s="30"/>
      <c r="U28" s="31"/>
      <c r="X28" s="30"/>
      <c r="Y28" s="31"/>
    </row>
    <row r="29" spans="1:54">
      <c r="T29" s="30"/>
      <c r="U29" s="31"/>
      <c r="X29" s="30"/>
      <c r="Y29" s="31"/>
    </row>
    <row r="30" spans="1:54">
      <c r="T30" s="30"/>
      <c r="U30" s="31"/>
      <c r="X30" s="30"/>
      <c r="Y30" s="31"/>
    </row>
    <row r="31" spans="1:54">
      <c r="L31" s="31"/>
      <c r="M31" s="31"/>
    </row>
    <row r="33" spans="23:23">
      <c r="W33" s="32"/>
    </row>
    <row r="34" spans="23:23">
      <c r="W34" s="32"/>
    </row>
    <row r="35" spans="23:23">
      <c r="W35" s="32"/>
    </row>
    <row r="36" spans="23:23">
      <c r="W36" s="32"/>
    </row>
    <row r="37" spans="23:23">
      <c r="W37" s="32"/>
    </row>
    <row r="38" spans="23:23">
      <c r="W38" s="32"/>
    </row>
    <row r="55" spans="1:48" ht="12" customHeight="1"/>
    <row r="56" spans="1:48" ht="18.75" customHeight="1">
      <c r="A56" s="79" t="s">
        <v>23</v>
      </c>
      <c r="B56" s="79"/>
      <c r="C56" s="79"/>
      <c r="D56" s="79"/>
      <c r="E56" s="79"/>
      <c r="F56" s="79"/>
      <c r="G56" s="79"/>
      <c r="H56" s="78"/>
      <c r="I56" s="78"/>
    </row>
    <row r="57" spans="1:48" ht="12.75" thickBot="1"/>
    <row r="58" spans="1:48" s="6" customFormat="1" ht="14.1" customHeight="1" thickBot="1">
      <c r="B58" s="80">
        <v>2017</v>
      </c>
      <c r="C58" s="81"/>
      <c r="D58" s="80">
        <v>2018</v>
      </c>
      <c r="E58" s="81"/>
      <c r="F58" s="80">
        <v>2019</v>
      </c>
      <c r="G58" s="81"/>
      <c r="H58" s="80">
        <v>2020</v>
      </c>
      <c r="I58" s="81"/>
      <c r="J58" s="80">
        <v>2021</v>
      </c>
      <c r="K58" s="81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</row>
    <row r="59" spans="1:48" s="6" customFormat="1" ht="13.5" thickBot="1">
      <c r="A59" s="58" t="s">
        <v>7</v>
      </c>
      <c r="B59" s="34" t="s">
        <v>8</v>
      </c>
      <c r="C59" s="18" t="s">
        <v>9</v>
      </c>
      <c r="D59" s="34" t="s">
        <v>8</v>
      </c>
      <c r="E59" s="18" t="s">
        <v>9</v>
      </c>
      <c r="F59" s="34" t="s">
        <v>8</v>
      </c>
      <c r="G59" s="18" t="s">
        <v>9</v>
      </c>
      <c r="H59" s="34" t="s">
        <v>8</v>
      </c>
      <c r="I59" s="18" t="s">
        <v>9</v>
      </c>
      <c r="J59" s="34" t="s">
        <v>8</v>
      </c>
      <c r="K59" s="18" t="s">
        <v>9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s="6" customFormat="1" ht="12.75">
      <c r="A60" s="38" t="s">
        <v>0</v>
      </c>
      <c r="B60" s="35">
        <v>393.4</v>
      </c>
      <c r="C60" s="36">
        <f>B60/B70</f>
        <v>0.8533992797952189</v>
      </c>
      <c r="D60" s="35">
        <v>399</v>
      </c>
      <c r="E60" s="36">
        <f>D60/D70</f>
        <v>0.90888382687927105</v>
      </c>
      <c r="F60" s="35">
        <v>379.92</v>
      </c>
      <c r="G60" s="36">
        <f>F60/F70</f>
        <v>0.84239467849223948</v>
      </c>
      <c r="H60" s="35">
        <v>359.34000000000003</v>
      </c>
      <c r="I60" s="36">
        <f>H60/H70</f>
        <v>0.78889132821075736</v>
      </c>
      <c r="J60" s="35">
        <v>225.84</v>
      </c>
      <c r="K60" s="36">
        <f>J60/J70</f>
        <v>0.46469135802469136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</row>
    <row r="61" spans="1:48" s="6" customFormat="1" ht="12.75">
      <c r="A61" s="38" t="s">
        <v>20</v>
      </c>
      <c r="B61" s="39">
        <v>20.58</v>
      </c>
      <c r="C61" s="40">
        <f>B61/B70</f>
        <v>4.4644019263308604E-2</v>
      </c>
      <c r="D61" s="39">
        <v>20</v>
      </c>
      <c r="E61" s="40">
        <f>D61/D70</f>
        <v>4.5558086560364468E-2</v>
      </c>
      <c r="F61" s="39">
        <v>15.08</v>
      </c>
      <c r="G61" s="40">
        <f>F61/F70</f>
        <v>3.3436807095343683E-2</v>
      </c>
      <c r="H61" s="39">
        <v>15.66</v>
      </c>
      <c r="I61" s="40">
        <f>H61/H70</f>
        <v>3.4379802414928648E-2</v>
      </c>
      <c r="J61" s="39">
        <v>1.1599999999999999</v>
      </c>
      <c r="K61" s="40">
        <f>J61/J70</f>
        <v>2.3868312757201644E-3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</row>
    <row r="62" spans="1:48" s="6" customFormat="1" ht="12.75">
      <c r="A62" s="38" t="s">
        <v>3</v>
      </c>
      <c r="B62" s="39">
        <v>0</v>
      </c>
      <c r="C62" s="40">
        <f>B62/B70</f>
        <v>0</v>
      </c>
      <c r="D62" s="39">
        <v>0</v>
      </c>
      <c r="E62" s="40">
        <f>D62/D70</f>
        <v>0</v>
      </c>
      <c r="F62" s="39">
        <v>0</v>
      </c>
      <c r="G62" s="40">
        <f>F62/F70</f>
        <v>0</v>
      </c>
      <c r="H62" s="39">
        <v>0</v>
      </c>
      <c r="I62" s="40">
        <f>H62/H70</f>
        <v>0</v>
      </c>
      <c r="J62" s="39">
        <v>0</v>
      </c>
      <c r="K62" s="40">
        <f>J62/J70</f>
        <v>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</row>
    <row r="63" spans="1:48" s="6" customFormat="1" ht="12.75">
      <c r="A63" s="38" t="s">
        <v>1</v>
      </c>
      <c r="B63" s="39">
        <v>11</v>
      </c>
      <c r="C63" s="40">
        <f>B63/B70</f>
        <v>2.3862206603323357E-2</v>
      </c>
      <c r="D63" s="39">
        <v>13</v>
      </c>
      <c r="E63" s="40">
        <f>D63/D70</f>
        <v>2.9612756264236904E-2</v>
      </c>
      <c r="F63" s="39">
        <v>18</v>
      </c>
      <c r="G63" s="40">
        <f>F63/F70</f>
        <v>3.9911308203991129E-2</v>
      </c>
      <c r="H63" s="39">
        <v>28</v>
      </c>
      <c r="I63" s="40">
        <f>H63/H70</f>
        <v>6.1470911086717886E-2</v>
      </c>
      <c r="J63" s="39">
        <v>2</v>
      </c>
      <c r="K63" s="40">
        <f>J63/J70</f>
        <v>4.11522633744856E-3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s="6" customFormat="1" ht="12.75">
      <c r="A64" s="38" t="s">
        <v>2</v>
      </c>
      <c r="B64" s="39">
        <v>32</v>
      </c>
      <c r="C64" s="40">
        <f>B64/B70</f>
        <v>6.9417328300577036E-2</v>
      </c>
      <c r="D64" s="39">
        <v>4</v>
      </c>
      <c r="E64" s="40">
        <f>D64/D70</f>
        <v>9.1116173120728925E-3</v>
      </c>
      <c r="F64" s="39">
        <v>28</v>
      </c>
      <c r="G64" s="40">
        <f>F64/F70</f>
        <v>6.2084257206208429E-2</v>
      </c>
      <c r="H64" s="39">
        <v>44</v>
      </c>
      <c r="I64" s="40">
        <f>H64/H70</f>
        <v>9.6597145993413819E-2</v>
      </c>
      <c r="J64" s="39">
        <v>28</v>
      </c>
      <c r="K64" s="40">
        <f>J64/J70</f>
        <v>5.7613168724279837E-2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</row>
    <row r="65" spans="1:54" s="6" customFormat="1" ht="12.75" customHeight="1">
      <c r="A65" s="41" t="s">
        <v>16</v>
      </c>
      <c r="B65" s="39">
        <v>0</v>
      </c>
      <c r="C65" s="40">
        <f>B65/B70</f>
        <v>0</v>
      </c>
      <c r="D65" s="39">
        <v>1</v>
      </c>
      <c r="E65" s="40">
        <f>D65/D70</f>
        <v>2.2779043280182231E-3</v>
      </c>
      <c r="F65" s="39">
        <v>0</v>
      </c>
      <c r="G65" s="40">
        <f>F65/F70</f>
        <v>0</v>
      </c>
      <c r="H65" s="39">
        <v>0.5</v>
      </c>
      <c r="I65" s="40">
        <f>H65/H70</f>
        <v>1.0976948408342479E-3</v>
      </c>
      <c r="J65" s="39">
        <v>0</v>
      </c>
      <c r="K65" s="40">
        <f>J65/J70</f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54" s="6" customFormat="1" ht="12.75">
      <c r="A66" s="38" t="s">
        <v>29</v>
      </c>
      <c r="B66" s="39">
        <v>0</v>
      </c>
      <c r="C66" s="40">
        <f>B66/B70</f>
        <v>0</v>
      </c>
      <c r="D66" s="39">
        <v>0</v>
      </c>
      <c r="E66" s="40">
        <f>D66/D70</f>
        <v>0</v>
      </c>
      <c r="F66" s="39">
        <v>0</v>
      </c>
      <c r="G66" s="40">
        <f>F66/F70</f>
        <v>0</v>
      </c>
      <c r="H66" s="39">
        <v>0</v>
      </c>
      <c r="I66" s="40">
        <f>H66/H70</f>
        <v>0</v>
      </c>
      <c r="J66" s="39">
        <v>0</v>
      </c>
      <c r="K66" s="40">
        <f>J66/J70</f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4" s="6" customFormat="1" ht="12.75">
      <c r="A67" s="38" t="s">
        <v>28</v>
      </c>
      <c r="B67" s="39">
        <v>4</v>
      </c>
      <c r="C67" s="40">
        <f>B67/B70</f>
        <v>8.6771660375721295E-3</v>
      </c>
      <c r="D67" s="39">
        <v>2</v>
      </c>
      <c r="E67" s="40">
        <f>D67/D70</f>
        <v>4.5558086560364463E-3</v>
      </c>
      <c r="F67" s="39">
        <v>10</v>
      </c>
      <c r="G67" s="40">
        <f>F67/F70</f>
        <v>2.2172949002217297E-2</v>
      </c>
      <c r="H67" s="39">
        <v>8</v>
      </c>
      <c r="I67" s="40">
        <f>H67/H70</f>
        <v>1.7563117453347966E-2</v>
      </c>
      <c r="J67" s="39">
        <v>229</v>
      </c>
      <c r="K67" s="40">
        <f>J67/J70</f>
        <v>0.4711934156378601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54" s="6" customFormat="1" ht="12.75">
      <c r="A68" s="38" t="s">
        <v>5</v>
      </c>
      <c r="B68" s="39">
        <v>0</v>
      </c>
      <c r="C68" s="40">
        <f>B68/B70</f>
        <v>0</v>
      </c>
      <c r="D68" s="39">
        <v>0</v>
      </c>
      <c r="E68" s="40">
        <f>D68/D70</f>
        <v>0</v>
      </c>
      <c r="F68" s="39">
        <v>0</v>
      </c>
      <c r="G68" s="40">
        <f>F68/F70</f>
        <v>0</v>
      </c>
      <c r="H68" s="39">
        <v>0</v>
      </c>
      <c r="I68" s="40">
        <f>H68/H70</f>
        <v>0</v>
      </c>
      <c r="J68" s="39">
        <v>0</v>
      </c>
      <c r="K68" s="40">
        <f>J68/J70</f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54" s="6" customFormat="1" ht="12.75">
      <c r="A69" s="38" t="s">
        <v>4</v>
      </c>
      <c r="B69" s="39">
        <v>0</v>
      </c>
      <c r="C69" s="40">
        <f>B69/B70</f>
        <v>0</v>
      </c>
      <c r="D69" s="39">
        <v>0</v>
      </c>
      <c r="E69" s="40">
        <f>D69/D70</f>
        <v>0</v>
      </c>
      <c r="F69" s="39">
        <v>0</v>
      </c>
      <c r="G69" s="40">
        <f>F69/F70</f>
        <v>0</v>
      </c>
      <c r="H69" s="39">
        <v>0</v>
      </c>
      <c r="I69" s="40">
        <f>H69/H70</f>
        <v>0</v>
      </c>
      <c r="J69" s="39">
        <v>0</v>
      </c>
      <c r="K69" s="40">
        <f>J69/J70</f>
        <v>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54" s="6" customFormat="1" ht="13.5" thickBot="1">
      <c r="A70" s="38" t="s">
        <v>6</v>
      </c>
      <c r="B70" s="59">
        <f t="shared" ref="B70:G70" si="2">SUM(B60:B69)</f>
        <v>460.97999999999996</v>
      </c>
      <c r="C70" s="60">
        <f t="shared" si="2"/>
        <v>1</v>
      </c>
      <c r="D70" s="59">
        <f t="shared" si="2"/>
        <v>439</v>
      </c>
      <c r="E70" s="60">
        <f t="shared" si="2"/>
        <v>0.99999999999999989</v>
      </c>
      <c r="F70" s="59">
        <f t="shared" si="2"/>
        <v>451</v>
      </c>
      <c r="G70" s="60">
        <f t="shared" si="2"/>
        <v>1</v>
      </c>
      <c r="H70" s="59">
        <f>SUM(H60:H69)</f>
        <v>455.50000000000006</v>
      </c>
      <c r="I70" s="60">
        <f>SUM(I60:I69)</f>
        <v>0.99999999999999989</v>
      </c>
      <c r="J70" s="59">
        <f>SUM(J60:J69)</f>
        <v>486</v>
      </c>
      <c r="K70" s="60">
        <f>SUM(K60:K69)</f>
        <v>1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</row>
    <row r="71" spans="1:54" s="6" customFormat="1" ht="12.75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6" customFormat="1" ht="12.75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6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6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75" spans="1:54" s="6" customFormat="1" ht="12.75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</row>
    <row r="76" spans="1:54" s="6" customFormat="1" ht="12.75">
      <c r="A76" s="42"/>
      <c r="B76" s="43"/>
      <c r="C76" s="44"/>
      <c r="D76" s="45"/>
      <c r="E76" s="37"/>
      <c r="F76" s="45"/>
      <c r="G76" s="37"/>
      <c r="H76" s="37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</row>
    <row r="91" spans="1:47" ht="41.1" customHeight="1">
      <c r="A91" s="46"/>
      <c r="B91" s="82" t="s">
        <v>30</v>
      </c>
      <c r="C91" s="82"/>
      <c r="D91" s="82"/>
      <c r="E91" s="82"/>
      <c r="F91" s="82"/>
      <c r="G91" s="46"/>
      <c r="H91" s="47"/>
      <c r="I91" s="47"/>
    </row>
    <row r="92" spans="1:47" ht="12.75" thickBot="1"/>
    <row r="93" spans="1:47" s="6" customFormat="1" ht="13.5" thickBot="1">
      <c r="D93" s="48">
        <v>2017</v>
      </c>
      <c r="E93" s="48">
        <v>2018</v>
      </c>
      <c r="F93" s="48">
        <v>2019</v>
      </c>
      <c r="G93" s="48">
        <v>2020</v>
      </c>
      <c r="H93" s="48">
        <v>2021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</row>
    <row r="94" spans="1:47" s="6" customFormat="1" ht="12.75">
      <c r="B94" s="38" t="s">
        <v>20</v>
      </c>
      <c r="C94" s="49"/>
      <c r="D94" s="50">
        <v>14</v>
      </c>
      <c r="E94" s="51">
        <v>16</v>
      </c>
      <c r="F94" s="51">
        <v>14</v>
      </c>
      <c r="G94" s="51">
        <v>25</v>
      </c>
      <c r="H94" s="51">
        <v>18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</row>
    <row r="95" spans="1:47" s="6" customFormat="1" ht="12.75">
      <c r="B95" s="38" t="s">
        <v>3</v>
      </c>
      <c r="C95" s="52"/>
      <c r="D95" s="50">
        <v>9</v>
      </c>
      <c r="E95" s="51">
        <v>8</v>
      </c>
      <c r="F95" s="51">
        <v>5</v>
      </c>
      <c r="G95" s="51">
        <v>5</v>
      </c>
      <c r="H95" s="51">
        <v>6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</row>
    <row r="96" spans="1:47" s="6" customFormat="1" ht="12.75">
      <c r="B96" s="38" t="s">
        <v>1</v>
      </c>
      <c r="C96" s="52"/>
      <c r="D96" s="50">
        <v>8</v>
      </c>
      <c r="E96" s="51">
        <v>14</v>
      </c>
      <c r="F96" s="51">
        <v>18</v>
      </c>
      <c r="G96" s="51">
        <v>14</v>
      </c>
      <c r="H96" s="51">
        <v>13</v>
      </c>
      <c r="I96" s="5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</row>
    <row r="97" spans="2:63" s="6" customFormat="1" ht="12.75">
      <c r="B97" s="38" t="s">
        <v>2</v>
      </c>
      <c r="C97" s="52"/>
      <c r="D97" s="50">
        <v>14</v>
      </c>
      <c r="E97" s="51">
        <v>19</v>
      </c>
      <c r="F97" s="51">
        <v>24</v>
      </c>
      <c r="G97" s="51">
        <v>16</v>
      </c>
      <c r="H97" s="51">
        <v>13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</row>
    <row r="98" spans="2:63" s="6" customFormat="1" ht="12.75" customHeight="1">
      <c r="B98" s="41" t="s">
        <v>16</v>
      </c>
      <c r="C98" s="52"/>
      <c r="D98" s="50">
        <v>37</v>
      </c>
      <c r="E98" s="51">
        <v>52</v>
      </c>
      <c r="F98" s="51">
        <v>55</v>
      </c>
      <c r="G98" s="51">
        <v>55</v>
      </c>
      <c r="H98" s="51">
        <v>41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</row>
    <row r="99" spans="2:63" s="6" customFormat="1" ht="12.75" customHeight="1">
      <c r="B99" s="41" t="s">
        <v>29</v>
      </c>
      <c r="C99" s="52"/>
      <c r="D99" s="50">
        <v>10</v>
      </c>
      <c r="E99" s="51">
        <v>12</v>
      </c>
      <c r="F99" s="51"/>
      <c r="G99" s="51"/>
      <c r="H99" s="51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</row>
    <row r="100" spans="2:63" s="6" customFormat="1" ht="15" customHeight="1">
      <c r="B100" s="38" t="s">
        <v>28</v>
      </c>
      <c r="C100" s="52"/>
      <c r="D100" s="50">
        <v>54</v>
      </c>
      <c r="E100" s="51">
        <v>44</v>
      </c>
      <c r="F100" s="51">
        <v>55</v>
      </c>
      <c r="G100" s="51">
        <v>60</v>
      </c>
      <c r="H100" s="51">
        <v>65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</row>
    <row r="101" spans="2:63" s="6" customFormat="1" ht="15" customHeight="1">
      <c r="B101" s="38" t="s">
        <v>5</v>
      </c>
      <c r="C101" s="52"/>
      <c r="D101" s="50">
        <v>5</v>
      </c>
      <c r="E101" s="51">
        <v>5</v>
      </c>
      <c r="F101" s="51">
        <v>9</v>
      </c>
      <c r="G101" s="51">
        <v>3</v>
      </c>
      <c r="H101" s="51">
        <v>1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</row>
    <row r="102" spans="2:63" s="6" customFormat="1" ht="13.5" thickBot="1">
      <c r="B102" s="38" t="s">
        <v>4</v>
      </c>
      <c r="C102" s="49"/>
      <c r="D102" s="54">
        <v>1</v>
      </c>
      <c r="E102" s="55">
        <v>2</v>
      </c>
      <c r="F102" s="55">
        <v>1</v>
      </c>
      <c r="G102" s="55">
        <v>0</v>
      </c>
      <c r="H102" s="55">
        <v>0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</row>
    <row r="105" spans="2:63" ht="18.75" customHeight="1">
      <c r="B105" s="82" t="s">
        <v>31</v>
      </c>
      <c r="C105" s="82"/>
      <c r="D105" s="82"/>
      <c r="E105" s="82"/>
      <c r="F105" s="82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2:63" ht="12.75">
      <c r="C107" s="57">
        <v>17.78</v>
      </c>
      <c r="D107" s="42" t="s">
        <v>32</v>
      </c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2:63" ht="12.75">
      <c r="C108" s="56">
        <v>29.85</v>
      </c>
      <c r="D108" s="42" t="s">
        <v>33</v>
      </c>
      <c r="BC108" s="4"/>
      <c r="BD108" s="4"/>
      <c r="BE108" s="4"/>
      <c r="BF108" s="4"/>
      <c r="BG108" s="4"/>
      <c r="BH108" s="4"/>
      <c r="BI108" s="4"/>
      <c r="BJ108" s="4"/>
      <c r="BK108" s="4"/>
    </row>
  </sheetData>
  <mergeCells count="15">
    <mergeCell ref="B105:F105"/>
    <mergeCell ref="I12:J12"/>
    <mergeCell ref="B91:F91"/>
    <mergeCell ref="B12:D12"/>
    <mergeCell ref="E12:G12"/>
    <mergeCell ref="B58:C58"/>
    <mergeCell ref="D58:E58"/>
    <mergeCell ref="F58:G58"/>
    <mergeCell ref="J58:K58"/>
    <mergeCell ref="A11:G11"/>
    <mergeCell ref="A2:I2"/>
    <mergeCell ref="A3:I3"/>
    <mergeCell ref="A10:I10"/>
    <mergeCell ref="A56:I56"/>
    <mergeCell ref="H58:I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/>
  <headerFooter alignWithMargins="0"/>
  <rowBreaks count="1" manualBreakCount="1">
    <brk id="54" max="8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Governors Office</vt:lpstr>
      <vt:lpstr>'Governors Office'!Print_Area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2010-08-25T18:48:09Z</cp:lastPrinted>
  <dcterms:created xsi:type="dcterms:W3CDTF">1999-06-08T15:24:14Z</dcterms:created>
  <dcterms:modified xsi:type="dcterms:W3CDTF">2021-07-08T22:28:03Z</dcterms:modified>
</cp:coreProperties>
</file>