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95" windowHeight="11280" activeTab="0"/>
  </bookViews>
  <sheets>
    <sheet name="G&amp;F" sheetId="1" r:id="rId1"/>
  </sheets>
  <definedNames>
    <definedName name="_xlnm.Print_Area" localSheetId="0">'G&amp;F'!$A$1:$I$107</definedName>
  </definedNames>
  <calcPr fullCalcOnLoad="1"/>
</workbook>
</file>

<file path=xl/sharedStrings.xml><?xml version="1.0" encoding="utf-8"?>
<sst xmlns="http://schemas.openxmlformats.org/spreadsheetml/2006/main" count="66" uniqueCount="38">
  <si>
    <t>SOV Trip Rate</t>
  </si>
  <si>
    <t>Goal</t>
  </si>
  <si>
    <t>Actual</t>
  </si>
  <si>
    <t>SOV Miles Traveled Rate</t>
  </si>
  <si>
    <t>Survey Year</t>
  </si>
  <si>
    <t>Response Rate</t>
  </si>
  <si>
    <t>SOV Trip Actual</t>
  </si>
  <si>
    <t>SOVMT Actual</t>
  </si>
  <si>
    <t>% Change</t>
  </si>
  <si>
    <t>Achieved</t>
  </si>
  <si>
    <t>Goal?</t>
  </si>
  <si>
    <t>All State Employees</t>
  </si>
  <si>
    <t>NO</t>
  </si>
  <si>
    <t>Annual TRP Goals (as Established by Maricopa County) and Actuals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</si>
  <si>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</si>
  <si>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</si>
  <si>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</si>
  <si>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</si>
  <si>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</si>
  <si>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</si>
  <si>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</si>
  <si>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</si>
  <si>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</si>
  <si>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</si>
  <si>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</si>
  <si>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</si>
  <si>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</si>
  <si>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</si>
  <si>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</si>
  <si>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</si>
  <si>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</si>
  <si>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</si>
  <si>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</si>
  <si>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</si>
  <si>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</si>
  <si>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Game &amp; Fish - Carefree Highway</t>
  </si>
  <si>
    <t>Travel Reduction Results from Annual Travel Reduction Survey</t>
  </si>
  <si>
    <t>YES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</si>
</sst>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b/>
      <sz val="12"/>
      <color indexed="8"/>
      <name val="Tms Rmn"/>
      <family val="0"/>
    </font>
    <font>
      <b/>
      <sz val="11.5"/>
      <color indexed="8"/>
      <name val="Tms Rmn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0" fillId="0" borderId="0" xfId="59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19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7" fillId="0" borderId="1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2" fontId="21" fillId="0" borderId="0" xfId="0" applyNumberFormat="1" applyFont="1" applyAlignment="1">
      <alignment/>
    </xf>
    <xf numFmtId="0" fontId="17" fillId="0" borderId="0" xfId="0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2" fontId="12" fillId="0" borderId="0" xfId="0" applyNumberFormat="1" applyFont="1" applyAlignment="1">
      <alignment/>
    </xf>
    <xf numFmtId="0" fontId="23" fillId="0" borderId="0" xfId="0" applyFont="1" applyAlignment="1">
      <alignment/>
    </xf>
    <xf numFmtId="0" fontId="16" fillId="0" borderId="23" xfId="0" applyFont="1" applyBorder="1" applyAlignment="1">
      <alignment horizontal="center"/>
    </xf>
    <xf numFmtId="3" fontId="16" fillId="0" borderId="24" xfId="42" applyNumberFormat="1" applyFont="1" applyBorder="1" applyAlignment="1">
      <alignment/>
    </xf>
    <xf numFmtId="167" fontId="16" fillId="0" borderId="25" xfId="59" applyNumberFormat="1" applyFont="1" applyBorder="1" applyAlignment="1">
      <alignment/>
    </xf>
    <xf numFmtId="167" fontId="23" fillId="0" borderId="0" xfId="0" applyNumberFormat="1" applyFont="1" applyBorder="1" applyAlignment="1">
      <alignment/>
    </xf>
    <xf numFmtId="0" fontId="16" fillId="0" borderId="26" xfId="0" applyFont="1" applyBorder="1" applyAlignment="1">
      <alignment/>
    </xf>
    <xf numFmtId="3" fontId="16" fillId="0" borderId="27" xfId="42" applyNumberFormat="1" applyFont="1" applyBorder="1" applyAlignment="1">
      <alignment/>
    </xf>
    <xf numFmtId="167" fontId="16" fillId="0" borderId="22" xfId="59" applyNumberFormat="1" applyFont="1" applyBorder="1" applyAlignment="1">
      <alignment/>
    </xf>
    <xf numFmtId="0" fontId="16" fillId="0" borderId="26" xfId="0" applyFont="1" applyBorder="1" applyAlignment="1">
      <alignment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167" fontId="16" fillId="0" borderId="0" xfId="59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1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6" fillId="0" borderId="10" xfId="0" applyFont="1" applyBorder="1" applyAlignment="1">
      <alignment horizontal="center"/>
    </xf>
    <xf numFmtId="1" fontId="16" fillId="0" borderId="28" xfId="59" applyNumberFormat="1" applyFont="1" applyBorder="1" applyAlignment="1">
      <alignment/>
    </xf>
    <xf numFmtId="1" fontId="16" fillId="0" borderId="29" xfId="59" applyNumberFormat="1" applyFont="1" applyBorder="1" applyAlignment="1">
      <alignment horizontal="center"/>
    </xf>
    <xf numFmtId="1" fontId="16" fillId="0" borderId="30" xfId="59" applyNumberFormat="1" applyFont="1" applyBorder="1" applyAlignment="1">
      <alignment horizontal="center"/>
    </xf>
    <xf numFmtId="1" fontId="16" fillId="0" borderId="31" xfId="59" applyNumberFormat="1" applyFont="1" applyBorder="1" applyAlignment="1">
      <alignment/>
    </xf>
    <xf numFmtId="1" fontId="16" fillId="0" borderId="18" xfId="59" applyNumberFormat="1" applyFont="1" applyBorder="1" applyAlignment="1">
      <alignment horizontal="center"/>
    </xf>
    <xf numFmtId="1" fontId="16" fillId="0" borderId="32" xfId="59" applyNumberFormat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3" fontId="16" fillId="0" borderId="33" xfId="0" applyNumberFormat="1" applyFont="1" applyBorder="1" applyAlignment="1">
      <alignment/>
    </xf>
    <xf numFmtId="167" fontId="16" fillId="0" borderId="34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17" fillId="0" borderId="0" xfId="59" applyNumberFormat="1" applyFont="1" applyAlignment="1">
      <alignment horizontal="center"/>
    </xf>
    <xf numFmtId="0" fontId="20" fillId="0" borderId="0" xfId="0" applyFont="1" applyAlignment="1">
      <alignment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17" fillId="0" borderId="23" xfId="59" applyNumberFormat="1" applyFont="1" applyBorder="1" applyAlignment="1">
      <alignment horizontal="center"/>
    </xf>
    <xf numFmtId="167" fontId="17" fillId="0" borderId="15" xfId="59" applyNumberFormat="1" applyFont="1" applyBorder="1" applyAlignment="1">
      <alignment horizontal="center"/>
    </xf>
    <xf numFmtId="167" fontId="17" fillId="0" borderId="16" xfId="59" applyNumberFormat="1" applyFont="1" applyBorder="1" applyAlignment="1">
      <alignment horizontal="center"/>
    </xf>
    <xf numFmtId="167" fontId="17" fillId="0" borderId="38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2" fontId="16" fillId="0" borderId="31" xfId="0" applyNumberFormat="1" applyFont="1" applyBorder="1" applyAlignment="1">
      <alignment horizontal="center"/>
    </xf>
    <xf numFmtId="2" fontId="16" fillId="0" borderId="28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20" fillId="0" borderId="41" xfId="0" applyFont="1" applyBorder="1" applyAlignment="1">
      <alignment/>
    </xf>
    <xf numFmtId="0" fontId="20" fillId="0" borderId="4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9" fontId="17" fillId="0" borderId="12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4" fillId="0" borderId="39" xfId="0" applyFont="1" applyBorder="1" applyAlignment="1">
      <alignment horizontal="center"/>
    </xf>
    <xf numFmtId="9" fontId="4" fillId="0" borderId="42" xfId="59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9225"/>
          <c:w val="0.96225"/>
          <c:h val="0.66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'G&amp;F'!$A$14:$A$23</c:f>
              <c:numCache/>
            </c:numRef>
          </c:cat>
          <c:val>
            <c:numRef>
              <c:f>'G&amp;F'!$B$14:$B$23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'G&amp;F'!$A$14:$A$23</c:f>
              <c:numCache/>
            </c:numRef>
          </c:cat>
          <c:val>
            <c:numRef>
              <c:f>'G&amp;F'!$C$14:$C$23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'G&amp;F'!$A$14:$A$23</c:f>
              <c:numCache/>
            </c:numRef>
          </c:cat>
          <c:val>
            <c:numRef>
              <c:f>'G&amp;F'!$I$14:$I$23</c:f>
              <c:numCache/>
            </c:numRef>
          </c:val>
          <c:smooth val="0"/>
        </c:ser>
        <c:marker val="1"/>
        <c:axId val="59210390"/>
        <c:axId val="63131463"/>
      </c:lineChart>
      <c:catAx>
        <c:axId val="5921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31463"/>
        <c:crosses val="autoZero"/>
        <c:auto val="1"/>
        <c:lblOffset val="100"/>
        <c:tickLblSkip val="1"/>
        <c:noMultiLvlLbl val="0"/>
      </c:catAx>
      <c:valAx>
        <c:axId val="6313146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039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675"/>
          <c:w val="0.9595"/>
          <c:h val="0.64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'G&amp;F'!$A$14:$A$23</c:f>
              <c:numCache/>
            </c:numRef>
          </c:cat>
          <c:val>
            <c:numRef>
              <c:f>'G&amp;F'!$E$14:$E$23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'G&amp;F'!$A$14:$A$23</c:f>
              <c:numCache/>
            </c:numRef>
          </c:cat>
          <c:val>
            <c:numRef>
              <c:f>'G&amp;F'!$F$14:$F$23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'G&amp;F'!$A$14:$A$23</c:f>
              <c:numCache/>
            </c:numRef>
          </c:cat>
          <c:val>
            <c:numRef>
              <c:f>'G&amp;F'!$J$14:$J$23</c:f>
              <c:numCache/>
            </c:numRef>
          </c:val>
          <c:smooth val="0"/>
        </c:ser>
        <c:marker val="1"/>
        <c:axId val="31312256"/>
        <c:axId val="13374849"/>
      </c:lineChart>
      <c:catAx>
        <c:axId val="3131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4849"/>
        <c:crosses val="autoZero"/>
        <c:auto val="1"/>
        <c:lblOffset val="100"/>
        <c:tickLblSkip val="1"/>
        <c:noMultiLvlLbl val="0"/>
      </c:catAx>
      <c:valAx>
        <c:axId val="1337484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1225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9575"/>
          <c:w val="0.8835"/>
          <c:h val="0.752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'G&amp;F'!$B$58:$C$58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'G&amp;F'!$A$61:$A$69</c:f>
              <c:strCache/>
            </c:strRef>
          </c:cat>
          <c:val>
            <c:numRef>
              <c:f>'G&amp;F'!$C$61:$C$69</c:f>
              <c:numCache/>
            </c:numRef>
          </c:val>
        </c:ser>
        <c:ser>
          <c:idx val="4"/>
          <c:order val="1"/>
          <c:tx>
            <c:strRef>
              <c:f>'G&amp;F'!$D$58:$E$58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'G&amp;F'!$A$61:$A$69</c:f>
              <c:strCache/>
            </c:strRef>
          </c:cat>
          <c:val>
            <c:numRef>
              <c:f>'G&amp;F'!$E$61:$E$69</c:f>
              <c:numCache/>
            </c:numRef>
          </c:val>
        </c:ser>
        <c:ser>
          <c:idx val="1"/>
          <c:order val="2"/>
          <c:tx>
            <c:strRef>
              <c:f>'G&amp;F'!$F$58:$G$58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'G&amp;F'!$A$61:$A$69</c:f>
              <c:strCache/>
            </c:strRef>
          </c:cat>
          <c:val>
            <c:numRef>
              <c:f>'G&amp;F'!$G$61:$G$69</c:f>
              <c:numCache/>
            </c:numRef>
          </c:val>
        </c:ser>
        <c:ser>
          <c:idx val="2"/>
          <c:order val="3"/>
          <c:tx>
            <c:strRef>
              <c:f>'G&amp;F'!$H$58:$I$58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'G&amp;F'!$A$61:$A$69</c:f>
              <c:strCache/>
            </c:strRef>
          </c:cat>
          <c:val>
            <c:numRef>
              <c:f>'G&amp;F'!$I$61:$I$69</c:f>
              <c:numCache/>
            </c:numRef>
          </c:val>
        </c:ser>
        <c:ser>
          <c:idx val="0"/>
          <c:order val="4"/>
          <c:tx>
            <c:strRef>
              <c:f>'G&amp;F'!$J$58:$K$58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'G&amp;F'!$A$61:$A$69</c:f>
              <c:strCache/>
            </c:strRef>
          </c:cat>
          <c:val>
            <c:numRef>
              <c:f>'G&amp;F'!$K$61:$K$69</c:f>
              <c:numCache/>
            </c:numRef>
          </c:val>
        </c:ser>
        <c:axId val="53264778"/>
        <c:axId val="9620955"/>
      </c:barChart>
      <c:catAx>
        <c:axId val="53264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20955"/>
        <c:crosses val="autoZero"/>
        <c:auto val="1"/>
        <c:lblOffset val="100"/>
        <c:tickLblSkip val="1"/>
        <c:noMultiLvlLbl val="0"/>
      </c:catAx>
      <c:valAx>
        <c:axId val="9620955"/>
        <c:scaling>
          <c:orientation val="minMax"/>
          <c:max val="0.4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64778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1"/>
          <c:y val="0.9245"/>
          <c:w val="0.267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0.34625</cdr:y>
    </cdr:from>
    <cdr:to>
      <cdr:x>1</cdr:x>
      <cdr:y>0.53525</cdr:y>
    </cdr:to>
    <cdr:sp>
      <cdr:nvSpPr>
        <cdr:cNvPr id="1" name="AutoShape 14"/>
        <cdr:cNvSpPr>
          <a:spLocks/>
        </cdr:cNvSpPr>
      </cdr:nvSpPr>
      <cdr:spPr>
        <a:xfrm>
          <a:off x="5657850" y="762000"/>
          <a:ext cx="257175" cy="4191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0.357</cdr:y>
    </cdr:from>
    <cdr:to>
      <cdr:x>1</cdr:x>
      <cdr:y>0.52775</cdr:y>
    </cdr:to>
    <cdr:sp>
      <cdr:nvSpPr>
        <cdr:cNvPr id="1" name="AutoShape 1031"/>
        <cdr:cNvSpPr>
          <a:spLocks/>
        </cdr:cNvSpPr>
      </cdr:nvSpPr>
      <cdr:spPr>
        <a:xfrm>
          <a:off x="5648325" y="80962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0.5285</cdr:y>
    </cdr:from>
    <cdr:to>
      <cdr:x>0.99175</cdr:x>
      <cdr:y>0.73775</cdr:y>
    </cdr:to>
    <cdr:sp>
      <cdr:nvSpPr>
        <cdr:cNvPr id="1" name="AutoShape 1"/>
        <cdr:cNvSpPr>
          <a:spLocks/>
        </cdr:cNvSpPr>
      </cdr:nvSpPr>
      <cdr:spPr>
        <a:xfrm>
          <a:off x="6924675" y="1304925"/>
          <a:ext cx="314325" cy="5238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114300</xdr:rowOff>
    </xdr:from>
    <xdr:to>
      <xdr:col>6</xdr:col>
      <xdr:colOff>571500</xdr:colOff>
      <xdr:row>38</xdr:row>
      <xdr:rowOff>47625</xdr:rowOff>
    </xdr:to>
    <xdr:graphicFrame>
      <xdr:nvGraphicFramePr>
        <xdr:cNvPr id="1" name="Chart 2"/>
        <xdr:cNvGraphicFramePr/>
      </xdr:nvGraphicFramePr>
      <xdr:xfrm>
        <a:off x="28575" y="4543425"/>
        <a:ext cx="59245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39</xdr:row>
      <xdr:rowOff>28575</xdr:rowOff>
    </xdr:from>
    <xdr:to>
      <xdr:col>6</xdr:col>
      <xdr:colOff>581025</xdr:colOff>
      <xdr:row>54</xdr:row>
      <xdr:rowOff>28575</xdr:rowOff>
    </xdr:to>
    <xdr:graphicFrame>
      <xdr:nvGraphicFramePr>
        <xdr:cNvPr id="2" name="Chart 15"/>
        <xdr:cNvGraphicFramePr/>
      </xdr:nvGraphicFramePr>
      <xdr:xfrm>
        <a:off x="47625" y="6896100"/>
        <a:ext cx="59150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790575</xdr:colOff>
      <xdr:row>55</xdr:row>
      <xdr:rowOff>0</xdr:rowOff>
    </xdr:from>
    <xdr:ext cx="85725" cy="190500"/>
    <xdr:sp fLocksText="0">
      <xdr:nvSpPr>
        <xdr:cNvPr id="3" name="Text Box 27"/>
        <xdr:cNvSpPr txBox="1">
          <a:spLocks noChangeArrowheads="1"/>
        </xdr:cNvSpPr>
      </xdr:nvSpPr>
      <xdr:spPr>
        <a:xfrm>
          <a:off x="790575" y="9305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695325</xdr:colOff>
      <xdr:row>23</xdr:row>
      <xdr:rowOff>133350</xdr:rowOff>
    </xdr:from>
    <xdr:to>
      <xdr:col>8</xdr:col>
      <xdr:colOff>285750</xdr:colOff>
      <xdr:row>28</xdr:row>
      <xdr:rowOff>95250</xdr:rowOff>
    </xdr:to>
    <xdr:sp>
      <xdr:nvSpPr>
        <xdr:cNvPr id="4" name="AutoShape 40"/>
        <xdr:cNvSpPr>
          <a:spLocks/>
        </xdr:cNvSpPr>
      </xdr:nvSpPr>
      <xdr:spPr>
        <a:xfrm>
          <a:off x="6076950" y="4562475"/>
          <a:ext cx="1209675" cy="723900"/>
        </a:xfrm>
        <a:prstGeom prst="borderCallout1">
          <a:avLst>
            <a:gd name="adj1" fmla="val -241629"/>
            <a:gd name="adj2" fmla="val -32393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38</xdr:row>
      <xdr:rowOff>114300</xdr:rowOff>
    </xdr:from>
    <xdr:to>
      <xdr:col>8</xdr:col>
      <xdr:colOff>809625</xdr:colOff>
      <xdr:row>43</xdr:row>
      <xdr:rowOff>0</xdr:rowOff>
    </xdr:to>
    <xdr:sp>
      <xdr:nvSpPr>
        <xdr:cNvPr id="5" name="AutoShape 41"/>
        <xdr:cNvSpPr>
          <a:spLocks/>
        </xdr:cNvSpPr>
      </xdr:nvSpPr>
      <xdr:spPr>
        <a:xfrm>
          <a:off x="6067425" y="6829425"/>
          <a:ext cx="1743075" cy="647700"/>
        </a:xfrm>
        <a:prstGeom prst="borderCallout1">
          <a:avLst>
            <a:gd name="adj1" fmla="val -163777"/>
            <a:gd name="adj2" fmla="val -23490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55</xdr:row>
      <xdr:rowOff>0</xdr:rowOff>
    </xdr:from>
    <xdr:ext cx="85725" cy="190500"/>
    <xdr:sp fLocksText="0">
      <xdr:nvSpPr>
        <xdr:cNvPr id="6" name="Text Box 54"/>
        <xdr:cNvSpPr txBox="1">
          <a:spLocks noChangeArrowheads="1"/>
        </xdr:cNvSpPr>
      </xdr:nvSpPr>
      <xdr:spPr>
        <a:xfrm>
          <a:off x="4152900" y="9305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71</xdr:row>
      <xdr:rowOff>19050</xdr:rowOff>
    </xdr:from>
    <xdr:to>
      <xdr:col>8</xdr:col>
      <xdr:colOff>295275</xdr:colOff>
      <xdr:row>87</xdr:row>
      <xdr:rowOff>19050</xdr:rowOff>
    </xdr:to>
    <xdr:graphicFrame>
      <xdr:nvGraphicFramePr>
        <xdr:cNvPr id="7" name="Chart 68"/>
        <xdr:cNvGraphicFramePr/>
      </xdr:nvGraphicFramePr>
      <xdr:xfrm>
        <a:off x="0" y="12020550"/>
        <a:ext cx="72961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8" name="Text Box 70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71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85</xdr:row>
      <xdr:rowOff>114300</xdr:rowOff>
    </xdr:from>
    <xdr:ext cx="1657350" cy="161925"/>
    <xdr:sp>
      <xdr:nvSpPr>
        <xdr:cNvPr id="10" name="Text Box 72"/>
        <xdr:cNvSpPr txBox="1">
          <a:spLocks noChangeArrowheads="1"/>
        </xdr:cNvSpPr>
      </xdr:nvSpPr>
      <xdr:spPr>
        <a:xfrm>
          <a:off x="85725" y="142970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1" name="Text Box 78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2" name="Text Box 79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3" name="Text Box 80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49">
      <selection activeCell="P25" sqref="P25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9.875" style="4" customWidth="1"/>
    <col min="9" max="9" width="11.375" style="4" customWidth="1"/>
    <col min="10" max="11" width="11.375" style="5" customWidth="1"/>
    <col min="12" max="49" width="5.00390625" style="5" customWidth="1"/>
    <col min="50" max="54" width="11.375" style="5" customWidth="1"/>
    <col min="55" max="16384" width="11.375" style="4" customWidth="1"/>
  </cols>
  <sheetData>
    <row r="1" ht="15" customHeight="1"/>
    <row r="2" spans="1:10" ht="22.5">
      <c r="A2" s="75" t="s">
        <v>35</v>
      </c>
      <c r="B2" s="75"/>
      <c r="C2" s="75"/>
      <c r="D2" s="75"/>
      <c r="E2" s="75"/>
      <c r="F2" s="75"/>
      <c r="G2" s="75"/>
      <c r="H2" s="76"/>
      <c r="I2" s="76"/>
      <c r="J2" s="6"/>
    </row>
    <row r="3" spans="1:10" ht="15.75" customHeight="1">
      <c r="A3" s="77" t="s">
        <v>36</v>
      </c>
      <c r="B3" s="77"/>
      <c r="C3" s="77"/>
      <c r="D3" s="77"/>
      <c r="E3" s="77"/>
      <c r="F3" s="77"/>
      <c r="G3" s="77"/>
      <c r="H3" s="76"/>
      <c r="I3" s="76"/>
      <c r="J3" s="6"/>
    </row>
    <row r="4" ht="6.75" customHeight="1">
      <c r="F4" s="7"/>
    </row>
    <row r="5" ht="13.5" thickBot="1">
      <c r="F5" s="7"/>
    </row>
    <row r="6" spans="1:53" s="1" customFormat="1" ht="15.75" thickBot="1">
      <c r="A6" s="8" t="s">
        <v>4</v>
      </c>
      <c r="B6" s="9">
        <v>2011</v>
      </c>
      <c r="C6" s="9">
        <v>2012</v>
      </c>
      <c r="D6" s="9">
        <v>2013</v>
      </c>
      <c r="E6" s="9" t="s">
        <v>34</v>
      </c>
      <c r="F6" s="9">
        <v>2016</v>
      </c>
      <c r="G6" s="9">
        <v>2017</v>
      </c>
      <c r="H6" s="9">
        <v>2018</v>
      </c>
      <c r="I6" s="9">
        <v>2019</v>
      </c>
      <c r="J6" s="93">
        <v>2020</v>
      </c>
      <c r="K6" s="92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" customFormat="1" ht="15">
      <c r="A7" s="10" t="s">
        <v>5</v>
      </c>
      <c r="B7" s="11">
        <v>0.79</v>
      </c>
      <c r="C7" s="11">
        <v>0.79</v>
      </c>
      <c r="D7" s="11">
        <v>0.805</v>
      </c>
      <c r="E7" s="11">
        <v>0.863</v>
      </c>
      <c r="F7" s="11">
        <v>0.99</v>
      </c>
      <c r="G7" s="11">
        <v>0.728</v>
      </c>
      <c r="H7" s="11">
        <v>0.9664</v>
      </c>
      <c r="I7" s="11">
        <v>0.8803</v>
      </c>
      <c r="J7" s="94">
        <v>0.8738</v>
      </c>
      <c r="K7" s="91">
        <v>0.8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ht="15" customHeight="1">
      <c r="D8" s="3" t="s">
        <v>33</v>
      </c>
    </row>
    <row r="9" ht="15" customHeight="1">
      <c r="D9" s="3"/>
    </row>
    <row r="10" spans="1:9" ht="18.75">
      <c r="A10" s="78" t="s">
        <v>13</v>
      </c>
      <c r="B10" s="78"/>
      <c r="C10" s="78"/>
      <c r="D10" s="78"/>
      <c r="E10" s="78"/>
      <c r="F10" s="78"/>
      <c r="G10" s="78"/>
      <c r="H10" s="79"/>
      <c r="I10" s="79"/>
    </row>
    <row r="11" spans="1:8" ht="12" customHeight="1" thickBot="1">
      <c r="A11" s="90"/>
      <c r="B11" s="90"/>
      <c r="C11" s="90"/>
      <c r="D11" s="90"/>
      <c r="E11" s="90"/>
      <c r="F11" s="90"/>
      <c r="G11" s="90"/>
      <c r="H11" s="12"/>
    </row>
    <row r="12" spans="2:53" s="1" customFormat="1" ht="15.75" thickBot="1">
      <c r="B12" s="84" t="s">
        <v>0</v>
      </c>
      <c r="C12" s="85"/>
      <c r="D12" s="86"/>
      <c r="E12" s="84" t="s">
        <v>3</v>
      </c>
      <c r="F12" s="87"/>
      <c r="G12" s="88"/>
      <c r="H12" s="13" t="s">
        <v>9</v>
      </c>
      <c r="I12" s="83" t="s">
        <v>11</v>
      </c>
      <c r="J12" s="7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4"/>
      <c r="B13" s="15" t="s">
        <v>1</v>
      </c>
      <c r="C13" s="16" t="s">
        <v>2</v>
      </c>
      <c r="D13" s="17" t="s">
        <v>8</v>
      </c>
      <c r="E13" s="18" t="s">
        <v>1</v>
      </c>
      <c r="F13" s="16" t="s">
        <v>2</v>
      </c>
      <c r="G13" s="17" t="s">
        <v>8</v>
      </c>
      <c r="H13" s="19" t="s">
        <v>10</v>
      </c>
      <c r="I13" s="1" t="s">
        <v>6</v>
      </c>
      <c r="J13" s="1" t="s">
        <v>7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1">
        <v>2011</v>
      </c>
      <c r="B14" s="22">
        <v>0.6</v>
      </c>
      <c r="C14" s="23">
        <v>0.8085</v>
      </c>
      <c r="D14" s="24">
        <v>0.017</v>
      </c>
      <c r="E14" s="22">
        <v>0.6</v>
      </c>
      <c r="F14" s="23">
        <v>0.7785</v>
      </c>
      <c r="G14" s="24">
        <v>0.007</v>
      </c>
      <c r="H14" s="25" t="s">
        <v>12</v>
      </c>
      <c r="I14" s="59">
        <v>0.695</v>
      </c>
      <c r="J14" s="59">
        <v>0.666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1">
        <v>2012</v>
      </c>
      <c r="B15" s="22">
        <v>0.6</v>
      </c>
      <c r="C15" s="23">
        <v>0.813</v>
      </c>
      <c r="D15" s="24">
        <f aca="true" t="shared" si="0" ref="D15:D21">(C15-C14)/C14</f>
        <v>0.005565862708719788</v>
      </c>
      <c r="E15" s="22">
        <v>0.6</v>
      </c>
      <c r="F15" s="23">
        <v>0.7854</v>
      </c>
      <c r="G15" s="24">
        <f aca="true" t="shared" si="1" ref="G15:G21">(F15-F14)/F14</f>
        <v>0.008863198458574204</v>
      </c>
      <c r="H15" s="25" t="s">
        <v>12</v>
      </c>
      <c r="I15" s="59">
        <v>0.6939</v>
      </c>
      <c r="J15" s="59">
        <v>0.6664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1">
        <v>2013</v>
      </c>
      <c r="B16" s="22">
        <v>0.6</v>
      </c>
      <c r="C16" s="23">
        <v>0.81</v>
      </c>
      <c r="D16" s="24">
        <f t="shared" si="0"/>
        <v>-0.0036900369003688704</v>
      </c>
      <c r="E16" s="22">
        <v>0.6</v>
      </c>
      <c r="F16" s="23">
        <v>0.765</v>
      </c>
      <c r="G16" s="24">
        <f t="shared" si="1"/>
        <v>-0.02597402597402594</v>
      </c>
      <c r="H16" s="25" t="s">
        <v>12</v>
      </c>
      <c r="I16" s="59">
        <v>0.7081</v>
      </c>
      <c r="J16" s="59">
        <v>0.6741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1">
        <v>2015</v>
      </c>
      <c r="B17" s="22">
        <v>0.6</v>
      </c>
      <c r="C17" s="23">
        <v>0.825</v>
      </c>
      <c r="D17" s="24">
        <f t="shared" si="0"/>
        <v>0.018518518518518396</v>
      </c>
      <c r="E17" s="22">
        <v>0.6</v>
      </c>
      <c r="F17" s="23">
        <v>0.789</v>
      </c>
      <c r="G17" s="24">
        <f t="shared" si="1"/>
        <v>0.03137254901960787</v>
      </c>
      <c r="H17" s="25" t="s">
        <v>12</v>
      </c>
      <c r="I17" s="59">
        <v>0.7083</v>
      </c>
      <c r="J17" s="59">
        <v>0.668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30" customFormat="1" ht="15">
      <c r="A18" s="21">
        <v>2016</v>
      </c>
      <c r="B18" s="22">
        <v>0.6</v>
      </c>
      <c r="C18" s="23">
        <v>0.801</v>
      </c>
      <c r="D18" s="24">
        <f t="shared" si="0"/>
        <v>-0.029090909090908983</v>
      </c>
      <c r="E18" s="22">
        <v>0.6</v>
      </c>
      <c r="F18" s="23">
        <v>0.712</v>
      </c>
      <c r="G18" s="24">
        <f t="shared" si="1"/>
        <v>-0.09759188846641326</v>
      </c>
      <c r="H18" s="25" t="s">
        <v>12</v>
      </c>
      <c r="I18" s="59">
        <v>0.7158</v>
      </c>
      <c r="J18" s="59">
        <v>0.6789</v>
      </c>
      <c r="K18" s="20"/>
      <c r="L18" s="20"/>
      <c r="M18" s="20"/>
      <c r="N18" s="20"/>
      <c r="O18" s="20"/>
      <c r="P18" s="20"/>
      <c r="Q18" s="20"/>
      <c r="R18" s="20"/>
      <c r="S18" s="29"/>
      <c r="T18" s="20"/>
      <c r="U18" s="20"/>
      <c r="V18" s="20"/>
      <c r="W18" s="29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</row>
    <row r="19" spans="1:53" s="1" customFormat="1" ht="15">
      <c r="A19" s="21">
        <v>2017</v>
      </c>
      <c r="B19" s="22">
        <v>0.6</v>
      </c>
      <c r="C19" s="23">
        <v>0.771</v>
      </c>
      <c r="D19" s="24">
        <f t="shared" si="0"/>
        <v>-0.03745318352059928</v>
      </c>
      <c r="E19" s="22">
        <v>0.6</v>
      </c>
      <c r="F19" s="23">
        <v>0.73</v>
      </c>
      <c r="G19" s="24">
        <f t="shared" si="1"/>
        <v>0.025280898876404518</v>
      </c>
      <c r="H19" s="25" t="s">
        <v>12</v>
      </c>
      <c r="I19" s="59">
        <v>0.7517</v>
      </c>
      <c r="J19" s="59">
        <v>0.7189</v>
      </c>
      <c r="K19" s="2"/>
      <c r="L19" s="2"/>
      <c r="M19" s="2"/>
      <c r="N19" s="2"/>
      <c r="O19" s="2"/>
      <c r="P19" s="2"/>
      <c r="Q19" s="2"/>
      <c r="R19" s="2"/>
      <c r="S19" s="26"/>
      <c r="T19" s="20"/>
      <c r="U19" s="2"/>
      <c r="V19" s="2"/>
      <c r="W19" s="26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25" ht="15.75" thickBot="1">
      <c r="A20" s="21">
        <v>2018</v>
      </c>
      <c r="B20" s="62">
        <v>0.6</v>
      </c>
      <c r="C20" s="63">
        <v>0.8545</v>
      </c>
      <c r="D20" s="64">
        <f t="shared" si="0"/>
        <v>0.10830090791180287</v>
      </c>
      <c r="E20" s="62">
        <v>0.6</v>
      </c>
      <c r="F20" s="63">
        <v>0.7893</v>
      </c>
      <c r="G20" s="64">
        <f t="shared" si="1"/>
        <v>0.08123287671232879</v>
      </c>
      <c r="H20" s="25" t="s">
        <v>12</v>
      </c>
      <c r="I20" s="59">
        <v>0.7593</v>
      </c>
      <c r="J20" s="59">
        <v>0.7154</v>
      </c>
      <c r="T20" s="31"/>
      <c r="U20" s="32"/>
      <c r="X20" s="31"/>
      <c r="Y20" s="32"/>
    </row>
    <row r="21" spans="1:54" s="61" customFormat="1" ht="15.75" thickBot="1">
      <c r="A21" s="21">
        <v>2019</v>
      </c>
      <c r="B21" s="69">
        <v>0.6</v>
      </c>
      <c r="C21" s="70">
        <v>0.8536</v>
      </c>
      <c r="D21" s="71">
        <f t="shared" si="0"/>
        <v>-0.0010532475131656079</v>
      </c>
      <c r="E21" s="72">
        <v>0.6</v>
      </c>
      <c r="F21" s="70">
        <v>0.8213</v>
      </c>
      <c r="G21" s="71">
        <f t="shared" si="1"/>
        <v>0.04054225262891173</v>
      </c>
      <c r="H21" s="25" t="s">
        <v>12</v>
      </c>
      <c r="I21" s="59">
        <v>0.7365</v>
      </c>
      <c r="J21" s="59">
        <v>0.6923</v>
      </c>
      <c r="K21" s="32"/>
      <c r="L21" s="32"/>
      <c r="M21" s="32"/>
      <c r="N21" s="32"/>
      <c r="O21" s="32"/>
      <c r="P21" s="32"/>
      <c r="Q21" s="32"/>
      <c r="R21" s="32"/>
      <c r="S21" s="32"/>
      <c r="T21" s="31"/>
      <c r="U21" s="32"/>
      <c r="V21" s="32"/>
      <c r="W21" s="32"/>
      <c r="X21" s="3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s="61" customFormat="1" ht="15.75" thickBot="1">
      <c r="A22" s="21">
        <v>2020</v>
      </c>
      <c r="B22" s="69">
        <v>0.6</v>
      </c>
      <c r="C22" s="70">
        <v>0.8152</v>
      </c>
      <c r="D22" s="71">
        <f>(C22-C21)/C21</f>
        <v>-0.044985941893158375</v>
      </c>
      <c r="E22" s="72">
        <v>0.6</v>
      </c>
      <c r="F22" s="70">
        <v>0.7565</v>
      </c>
      <c r="G22" s="71">
        <f>(F22-F21)/F21</f>
        <v>-0.07889930597832713</v>
      </c>
      <c r="H22" s="25" t="s">
        <v>12</v>
      </c>
      <c r="I22" s="59">
        <v>0.7374</v>
      </c>
      <c r="J22" s="59">
        <v>0.708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1:54" s="61" customFormat="1" ht="15" thickBot="1">
      <c r="A23" s="27">
        <v>2021</v>
      </c>
      <c r="B23" s="65">
        <v>0.6</v>
      </c>
      <c r="C23" s="66">
        <v>0.4194</v>
      </c>
      <c r="D23" s="67">
        <f>(C23-C22)/C22</f>
        <v>-0.48552502453385676</v>
      </c>
      <c r="E23" s="68">
        <v>0.6</v>
      </c>
      <c r="F23" s="66">
        <v>0.4034</v>
      </c>
      <c r="G23" s="67">
        <f>(F23-F22)/F22</f>
        <v>-0.4667547918043622</v>
      </c>
      <c r="H23" s="28" t="s">
        <v>37</v>
      </c>
      <c r="I23" s="60">
        <v>0.487</v>
      </c>
      <c r="J23" s="60">
        <v>0.467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89" t="s">
        <v>14</v>
      </c>
      <c r="B56" s="89"/>
      <c r="C56" s="89"/>
      <c r="D56" s="89"/>
      <c r="E56" s="89"/>
      <c r="F56" s="89"/>
      <c r="G56" s="89"/>
      <c r="H56" s="79"/>
      <c r="I56" s="79"/>
    </row>
    <row r="57" ht="12.75" thickBot="1"/>
    <row r="58" spans="2:48" s="7" customFormat="1" ht="13.5" customHeight="1" thickBot="1">
      <c r="B58" s="80">
        <v>2017</v>
      </c>
      <c r="C58" s="81"/>
      <c r="D58" s="80">
        <v>2018</v>
      </c>
      <c r="E58" s="81"/>
      <c r="F58" s="80">
        <v>2019</v>
      </c>
      <c r="G58" s="81"/>
      <c r="H58" s="80">
        <v>2020</v>
      </c>
      <c r="I58" s="81"/>
      <c r="J58" s="80">
        <v>2021</v>
      </c>
      <c r="K58" s="81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</row>
    <row r="59" spans="1:48" s="7" customFormat="1" ht="13.5" thickBot="1">
      <c r="A59" s="56" t="s">
        <v>15</v>
      </c>
      <c r="B59" s="35" t="s">
        <v>16</v>
      </c>
      <c r="C59" s="17" t="s">
        <v>17</v>
      </c>
      <c r="D59" s="35" t="s">
        <v>16</v>
      </c>
      <c r="E59" s="17" t="s">
        <v>17</v>
      </c>
      <c r="F59" s="35" t="s">
        <v>16</v>
      </c>
      <c r="G59" s="17" t="s">
        <v>17</v>
      </c>
      <c r="H59" s="35" t="s">
        <v>16</v>
      </c>
      <c r="I59" s="17" t="s">
        <v>17</v>
      </c>
      <c r="J59" s="35" t="s">
        <v>16</v>
      </c>
      <c r="K59" s="17" t="s">
        <v>17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</row>
    <row r="60" spans="1:48" s="7" customFormat="1" ht="12.75">
      <c r="A60" s="39" t="s">
        <v>18</v>
      </c>
      <c r="B60" s="36">
        <v>893.5</v>
      </c>
      <c r="C60" s="37">
        <f>B60/B70</f>
        <v>0.771229305850467</v>
      </c>
      <c r="D60" s="36">
        <v>1514.1399999999999</v>
      </c>
      <c r="E60" s="37">
        <f>D60/D70</f>
        <v>0.8544808126410836</v>
      </c>
      <c r="F60" s="36">
        <v>1485.22</v>
      </c>
      <c r="G60" s="37">
        <f>F60/F70</f>
        <v>0.8535747126436781</v>
      </c>
      <c r="H60" s="36">
        <v>1089.52</v>
      </c>
      <c r="I60" s="37">
        <f>H60/H70</f>
        <v>0.8152038907594463</v>
      </c>
      <c r="J60" s="36">
        <v>557.14</v>
      </c>
      <c r="K60" s="37">
        <f>J60/J70</f>
        <v>0.4193752352277004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</row>
    <row r="61" spans="1:48" s="7" customFormat="1" ht="12.75">
      <c r="A61" s="39" t="s">
        <v>24</v>
      </c>
      <c r="B61" s="40">
        <v>30.04</v>
      </c>
      <c r="C61" s="41">
        <f>B61/B70</f>
        <v>0.02592918673502857</v>
      </c>
      <c r="D61" s="40">
        <v>38.85999999999999</v>
      </c>
      <c r="E61" s="41">
        <f>D61/D70</f>
        <v>0.02193002257336343</v>
      </c>
      <c r="F61" s="40">
        <v>23.78</v>
      </c>
      <c r="G61" s="41">
        <f>F61/F70</f>
        <v>0.013666666666666667</v>
      </c>
      <c r="H61" s="40">
        <v>40.47999999999999</v>
      </c>
      <c r="I61" s="41">
        <f>H61/H70</f>
        <v>0.03028806584362139</v>
      </c>
      <c r="J61" s="40">
        <v>14.86</v>
      </c>
      <c r="K61" s="41">
        <f>J61/J70</f>
        <v>0.011185547610086563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</row>
    <row r="62" spans="1:48" s="7" customFormat="1" ht="12.75">
      <c r="A62" s="39" t="s">
        <v>21</v>
      </c>
      <c r="B62" s="40">
        <v>3</v>
      </c>
      <c r="C62" s="41">
        <f>B62/B70</f>
        <v>0.0025894660521000572</v>
      </c>
      <c r="D62" s="40">
        <v>2</v>
      </c>
      <c r="E62" s="41">
        <f>D62/D70</f>
        <v>0.0011286681715575622</v>
      </c>
      <c r="F62" s="40">
        <v>2</v>
      </c>
      <c r="G62" s="41">
        <f>F62/F70</f>
        <v>0.0011494252873563218</v>
      </c>
      <c r="H62" s="40">
        <v>0</v>
      </c>
      <c r="I62" s="41">
        <f>H62/H70</f>
        <v>0</v>
      </c>
      <c r="J62" s="40">
        <v>0</v>
      </c>
      <c r="K62" s="41">
        <f>J62/J70</f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</row>
    <row r="63" spans="1:48" s="7" customFormat="1" ht="12.75">
      <c r="A63" s="39" t="s">
        <v>19</v>
      </c>
      <c r="B63" s="40">
        <v>0</v>
      </c>
      <c r="C63" s="41">
        <f>B63/B70</f>
        <v>0</v>
      </c>
      <c r="D63" s="40">
        <v>0</v>
      </c>
      <c r="E63" s="41">
        <f>D63/D70</f>
        <v>0</v>
      </c>
      <c r="F63" s="40">
        <v>5</v>
      </c>
      <c r="G63" s="41">
        <f>F63/F70</f>
        <v>0.0028735632183908046</v>
      </c>
      <c r="H63" s="40">
        <v>0</v>
      </c>
      <c r="I63" s="41">
        <f>H63/H70</f>
        <v>0</v>
      </c>
      <c r="J63" s="40">
        <v>1</v>
      </c>
      <c r="K63" s="41">
        <f>J63/J70</f>
        <v>0.0007527286413248024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</row>
    <row r="64" spans="1:48" s="7" customFormat="1" ht="12.75">
      <c r="A64" s="39" t="s">
        <v>20</v>
      </c>
      <c r="B64" s="40">
        <v>97.5</v>
      </c>
      <c r="C64" s="41">
        <f>B64/B70</f>
        <v>0.08415764669325185</v>
      </c>
      <c r="D64" s="40">
        <v>107</v>
      </c>
      <c r="E64" s="41">
        <f>D64/D70</f>
        <v>0.06038374717832958</v>
      </c>
      <c r="F64" s="40">
        <v>82</v>
      </c>
      <c r="G64" s="41">
        <f>F64/F70</f>
        <v>0.047126436781609195</v>
      </c>
      <c r="H64" s="40">
        <v>102</v>
      </c>
      <c r="I64" s="41">
        <f>H64/H70</f>
        <v>0.07631874298540965</v>
      </c>
      <c r="J64" s="40">
        <v>12</v>
      </c>
      <c r="K64" s="41">
        <f>J64/J70</f>
        <v>0.009032743695897629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</row>
    <row r="65" spans="1:48" s="7" customFormat="1" ht="12.75" customHeight="1">
      <c r="A65" s="42" t="s">
        <v>25</v>
      </c>
      <c r="B65" s="40">
        <v>69.5</v>
      </c>
      <c r="C65" s="41">
        <f>B65/B70</f>
        <v>0.05998929687365132</v>
      </c>
      <c r="D65" s="40"/>
      <c r="E65" s="41">
        <f>D65/D70</f>
        <v>0</v>
      </c>
      <c r="F65" s="40">
        <v>69</v>
      </c>
      <c r="G65" s="41">
        <f>F65/F70</f>
        <v>0.039655172413793106</v>
      </c>
      <c r="H65" s="40">
        <v>56.5</v>
      </c>
      <c r="I65" s="41">
        <f>H65/H70</f>
        <v>0.04227459783015339</v>
      </c>
      <c r="J65" s="40">
        <v>49.5</v>
      </c>
      <c r="K65" s="41">
        <f>J65/J70</f>
        <v>0.03726006774557772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</row>
    <row r="66" spans="1:50" s="7" customFormat="1" ht="12.75">
      <c r="A66" s="39" t="s">
        <v>28</v>
      </c>
      <c r="B66" s="40">
        <v>0</v>
      </c>
      <c r="C66" s="41">
        <f>B66/B70</f>
        <v>0</v>
      </c>
      <c r="D66" s="40">
        <v>6</v>
      </c>
      <c r="E66" s="41">
        <f>D66/D70</f>
        <v>0.0033860045146726866</v>
      </c>
      <c r="F66" s="40">
        <v>0</v>
      </c>
      <c r="G66" s="41">
        <f>F66/F70</f>
        <v>0</v>
      </c>
      <c r="H66" s="40">
        <v>0</v>
      </c>
      <c r="I66" s="41">
        <f>H66/H70</f>
        <v>0</v>
      </c>
      <c r="J66" s="40">
        <v>0</v>
      </c>
      <c r="K66" s="41">
        <f>J66/J70</f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</row>
    <row r="67" spans="1:48" s="7" customFormat="1" ht="12.75">
      <c r="A67" s="39" t="s">
        <v>27</v>
      </c>
      <c r="B67" s="40">
        <v>40</v>
      </c>
      <c r="C67" s="41">
        <f>B67/B70</f>
        <v>0.03452621402800076</v>
      </c>
      <c r="D67" s="40">
        <v>83</v>
      </c>
      <c r="E67" s="41">
        <f>D67/D70</f>
        <v>0.04683972911963883</v>
      </c>
      <c r="F67" s="40">
        <v>60</v>
      </c>
      <c r="G67" s="41">
        <f>F67/F70</f>
        <v>0.034482758620689655</v>
      </c>
      <c r="H67" s="40">
        <v>44</v>
      </c>
      <c r="I67" s="41">
        <f>H67/H70</f>
        <v>0.03292181069958848</v>
      </c>
      <c r="J67" s="40">
        <v>694</v>
      </c>
      <c r="K67" s="41">
        <f>J67/J70</f>
        <v>0.5223936770794129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</row>
    <row r="68" spans="1:48" s="7" customFormat="1" ht="12.75">
      <c r="A68" s="39" t="s">
        <v>23</v>
      </c>
      <c r="B68" s="40">
        <v>25</v>
      </c>
      <c r="C68" s="41">
        <f>B68/B70</f>
        <v>0.021578883767500476</v>
      </c>
      <c r="D68" s="40">
        <v>0</v>
      </c>
      <c r="E68" s="41">
        <f>D68/D70</f>
        <v>0</v>
      </c>
      <c r="F68" s="40">
        <v>0</v>
      </c>
      <c r="G68" s="41">
        <f>F68/F70</f>
        <v>0</v>
      </c>
      <c r="H68" s="40">
        <v>0</v>
      </c>
      <c r="I68" s="41">
        <f>H68/H70</f>
        <v>0</v>
      </c>
      <c r="J68" s="40">
        <v>0</v>
      </c>
      <c r="K68" s="41">
        <f>J68/J70</f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</row>
    <row r="69" spans="1:48" s="7" customFormat="1" ht="12.75">
      <c r="A69" s="39" t="s">
        <v>22</v>
      </c>
      <c r="B69" s="40">
        <v>0</v>
      </c>
      <c r="C69" s="41">
        <f>B69/B70</f>
        <v>0</v>
      </c>
      <c r="D69" s="40">
        <v>21</v>
      </c>
      <c r="E69" s="41">
        <f>D69/D70</f>
        <v>0.011851015801354404</v>
      </c>
      <c r="F69" s="40">
        <v>13</v>
      </c>
      <c r="G69" s="41">
        <f>F69/F70</f>
        <v>0.007471264367816092</v>
      </c>
      <c r="H69" s="40">
        <v>4</v>
      </c>
      <c r="I69" s="41">
        <f>H69/H70</f>
        <v>0.0029928918817807705</v>
      </c>
      <c r="J69" s="40">
        <v>0</v>
      </c>
      <c r="K69" s="41">
        <f>J69/J70</f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</row>
    <row r="70" spans="1:48" s="7" customFormat="1" ht="13.5" thickBot="1">
      <c r="A70" s="39" t="s">
        <v>26</v>
      </c>
      <c r="B70" s="57">
        <f aca="true" t="shared" si="2" ref="B70:G70">SUM(B60:B69)</f>
        <v>1158.54</v>
      </c>
      <c r="C70" s="58">
        <f t="shared" si="2"/>
        <v>1</v>
      </c>
      <c r="D70" s="57">
        <f t="shared" si="2"/>
        <v>1771.9999999999998</v>
      </c>
      <c r="E70" s="58">
        <f t="shared" si="2"/>
        <v>1</v>
      </c>
      <c r="F70" s="57">
        <f t="shared" si="2"/>
        <v>1740</v>
      </c>
      <c r="G70" s="58">
        <f t="shared" si="2"/>
        <v>1</v>
      </c>
      <c r="H70" s="57">
        <f>SUM(H60:H69)</f>
        <v>1336.5</v>
      </c>
      <c r="I70" s="58">
        <f>SUM(I60:I69)</f>
        <v>1</v>
      </c>
      <c r="J70" s="57">
        <f>SUM(J60:J69)</f>
        <v>1328.5</v>
      </c>
      <c r="K70" s="58">
        <f>SUM(K60:K69)</f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</row>
    <row r="71" spans="1:54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</row>
    <row r="72" spans="1:54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</row>
    <row r="73" spans="1:54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</row>
    <row r="74" spans="1:54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</row>
    <row r="75" spans="1:54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</row>
    <row r="76" spans="1:54" s="7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</row>
    <row r="86" ht="12"/>
    <row r="87" ht="12"/>
    <row r="90" spans="1:9" ht="40.5" customHeight="1">
      <c r="A90" s="47"/>
      <c r="B90" s="82" t="s">
        <v>29</v>
      </c>
      <c r="C90" s="82"/>
      <c r="D90" s="82"/>
      <c r="E90" s="82"/>
      <c r="F90" s="82"/>
      <c r="G90" s="47"/>
      <c r="H90" s="48"/>
      <c r="I90" s="48"/>
    </row>
    <row r="91" ht="12.75" thickBot="1"/>
    <row r="92" spans="4:51" s="7" customFormat="1" ht="13.5" thickBot="1">
      <c r="D92" s="49">
        <v>2017</v>
      </c>
      <c r="E92" s="49">
        <v>2018</v>
      </c>
      <c r="F92" s="49">
        <v>2019</v>
      </c>
      <c r="G92" s="49">
        <v>2020</v>
      </c>
      <c r="H92" s="49">
        <v>2021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</row>
    <row r="93" spans="2:51" s="7" customFormat="1" ht="12.75">
      <c r="B93" s="39" t="s">
        <v>24</v>
      </c>
      <c r="C93" s="50"/>
      <c r="D93" s="51">
        <v>25</v>
      </c>
      <c r="E93" s="52">
        <v>52</v>
      </c>
      <c r="F93" s="52">
        <v>58</v>
      </c>
      <c r="G93" s="52">
        <v>42</v>
      </c>
      <c r="H93" s="52">
        <v>34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</row>
    <row r="94" spans="2:51" s="7" customFormat="1" ht="12.75">
      <c r="B94" s="39" t="s">
        <v>21</v>
      </c>
      <c r="C94" s="53"/>
      <c r="D94" s="51">
        <v>19</v>
      </c>
      <c r="E94" s="52">
        <v>30</v>
      </c>
      <c r="F94" s="52">
        <v>32</v>
      </c>
      <c r="G94" s="52">
        <v>16</v>
      </c>
      <c r="H94" s="52">
        <v>15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</row>
    <row r="95" spans="2:51" s="7" customFormat="1" ht="12.75">
      <c r="B95" s="39" t="s">
        <v>19</v>
      </c>
      <c r="C95" s="53"/>
      <c r="D95" s="51">
        <v>21</v>
      </c>
      <c r="E95" s="52">
        <v>51</v>
      </c>
      <c r="F95" s="52">
        <v>41</v>
      </c>
      <c r="G95" s="52">
        <v>30</v>
      </c>
      <c r="H95" s="52">
        <v>22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</row>
    <row r="96" spans="2:51" s="7" customFormat="1" ht="12.75">
      <c r="B96" s="39" t="s">
        <v>20</v>
      </c>
      <c r="C96" s="53"/>
      <c r="D96" s="51">
        <v>39</v>
      </c>
      <c r="E96" s="52">
        <v>79</v>
      </c>
      <c r="F96" s="52">
        <v>61</v>
      </c>
      <c r="G96" s="52">
        <v>44</v>
      </c>
      <c r="H96" s="52">
        <v>29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</row>
    <row r="97" spans="2:51" s="7" customFormat="1" ht="12.75" customHeight="1">
      <c r="B97" s="42" t="s">
        <v>25</v>
      </c>
      <c r="C97" s="53"/>
      <c r="D97" s="51">
        <v>92</v>
      </c>
      <c r="E97" s="52">
        <v>145</v>
      </c>
      <c r="F97" s="52">
        <v>155</v>
      </c>
      <c r="G97" s="52">
        <v>120</v>
      </c>
      <c r="H97" s="52">
        <v>98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</row>
    <row r="98" spans="2:51" s="7" customFormat="1" ht="12.75" customHeight="1">
      <c r="B98" s="42" t="s">
        <v>28</v>
      </c>
      <c r="C98" s="53"/>
      <c r="D98" s="51">
        <v>26</v>
      </c>
      <c r="E98" s="52"/>
      <c r="F98" s="52"/>
      <c r="G98" s="52"/>
      <c r="H98" s="52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</row>
    <row r="99" spans="2:51" s="7" customFormat="1" ht="15" customHeight="1">
      <c r="B99" s="39" t="s">
        <v>27</v>
      </c>
      <c r="C99" s="53"/>
      <c r="D99" s="51">
        <v>119</v>
      </c>
      <c r="E99" s="52">
        <v>179</v>
      </c>
      <c r="F99" s="52">
        <v>181</v>
      </c>
      <c r="G99" s="52">
        <v>145</v>
      </c>
      <c r="H99" s="52">
        <v>169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</row>
    <row r="100" spans="2:51" s="7" customFormat="1" ht="15" customHeight="1">
      <c r="B100" s="39" t="s">
        <v>23</v>
      </c>
      <c r="C100" s="53"/>
      <c r="D100" s="51">
        <v>18</v>
      </c>
      <c r="E100" s="52">
        <v>24</v>
      </c>
      <c r="F100" s="52">
        <v>20</v>
      </c>
      <c r="G100" s="52">
        <v>17</v>
      </c>
      <c r="H100" s="52">
        <v>8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</row>
    <row r="101" spans="2:51" s="7" customFormat="1" ht="13.5" thickBot="1">
      <c r="B101" s="39" t="s">
        <v>22</v>
      </c>
      <c r="C101" s="50"/>
      <c r="D101" s="54">
        <v>3</v>
      </c>
      <c r="E101" s="55">
        <v>5</v>
      </c>
      <c r="F101" s="55">
        <v>9</v>
      </c>
      <c r="G101" s="55">
        <v>6</v>
      </c>
      <c r="H101" s="55">
        <v>5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</row>
    <row r="104" spans="2:63" ht="18.75" customHeight="1">
      <c r="B104" s="82" t="s">
        <v>30</v>
      </c>
      <c r="C104" s="82"/>
      <c r="D104" s="82"/>
      <c r="E104" s="82"/>
      <c r="F104" s="82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55:63" ht="12"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73">
        <v>24.7</v>
      </c>
      <c r="D106" s="43" t="s">
        <v>31</v>
      </c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74">
        <v>30.87</v>
      </c>
      <c r="D107" s="43" t="s">
        <v>32</v>
      </c>
      <c r="BC107" s="5"/>
      <c r="BD107" s="5"/>
      <c r="BE107" s="5"/>
      <c r="BF107" s="5"/>
      <c r="BG107" s="5"/>
      <c r="BH107" s="5"/>
      <c r="BI107" s="5"/>
      <c r="BJ107" s="5"/>
      <c r="BK107" s="5"/>
    </row>
  </sheetData>
  <sheetProtection/>
  <mergeCells count="15">
    <mergeCell ref="B90:F90"/>
    <mergeCell ref="D58:E58"/>
    <mergeCell ref="A11:G11"/>
    <mergeCell ref="F58:G58"/>
    <mergeCell ref="J58:K58"/>
    <mergeCell ref="A2:I2"/>
    <mergeCell ref="A3:I3"/>
    <mergeCell ref="A10:I10"/>
    <mergeCell ref="B58:C58"/>
    <mergeCell ref="B104:F104"/>
    <mergeCell ref="I12:J12"/>
    <mergeCell ref="B12:D12"/>
    <mergeCell ref="E12:G12"/>
    <mergeCell ref="A56:I56"/>
    <mergeCell ref="H58:I58"/>
  </mergeCells>
  <printOptions horizontalCentered="1"/>
  <pageMargins left="0.76" right="0.41" top="0.68" bottom="0.5" header="0.5" footer="0"/>
  <pageSetup orientation="portrait" r:id="rId2"/>
  <rowBreaks count="1" manualBreakCount="1">
    <brk id="55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2010-09-08T16:10:35Z</cp:lastPrinted>
  <dcterms:created xsi:type="dcterms:W3CDTF">1999-06-08T15:24:14Z</dcterms:created>
  <dcterms:modified xsi:type="dcterms:W3CDTF">2021-07-12T17:19:15Z</dcterms:modified>
  <cp:category/>
  <cp:version/>
  <cp:contentType/>
  <cp:contentStatus/>
</cp:coreProperties>
</file>