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95" windowHeight="11280" activeTab="0"/>
  </bookViews>
  <sheets>
    <sheet name="Capitol Complex" sheetId="1" r:id="rId1"/>
  </sheets>
  <definedNames>
    <definedName name="_xlnm.Print_Area" localSheetId="0">'Capitol Complex'!$A$1:$I$107</definedName>
  </definedNames>
  <calcPr fullCalcOnLoad="1"/>
</workbook>
</file>

<file path=xl/sharedStrings.xml><?xml version="1.0" encoding="utf-8"?>
<sst xmlns="http://schemas.openxmlformats.org/spreadsheetml/2006/main" count="66" uniqueCount="39">
  <si>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</si>
  <si>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</si>
  <si>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</si>
  <si>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</si>
  <si>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</si>
  <si>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</si>
  <si>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</si>
  <si>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</si>
  <si>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</si>
  <si>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</si>
  <si>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</si>
  <si>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</si>
  <si>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</si>
  <si>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</si>
  <si>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</si>
  <si>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</si>
  <si>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</si>
  <si>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</si>
  <si>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</si>
  <si>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</si>
  <si>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</si>
  <si>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</si>
  <si>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</si>
  <si>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</si>
  <si>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</si>
  <si>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</si>
  <si>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</si>
  <si>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</si>
  <si>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</si>
  <si>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</si>
  <si>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</si>
  <si>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</si>
  <si>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N/A</t>
  </si>
  <si>
    <t>YES</t>
  </si>
  <si>
    <t>Forestry, Arizona State - Capitol Complex</t>
  </si>
  <si>
    <t>NO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</si>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</sst>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35"/>
      <color indexed="8"/>
      <name val="Tms Rmn"/>
      <family val="0"/>
    </font>
    <font>
      <sz val="8.2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8" fillId="0" borderId="12" xfId="59" applyFont="1" applyBorder="1" applyAlignment="1">
      <alignment/>
    </xf>
    <xf numFmtId="9" fontId="19" fillId="0" borderId="0" xfId="59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11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167" fontId="4" fillId="0" borderId="24" xfId="59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" fontId="7" fillId="0" borderId="0" xfId="0" applyNumberFormat="1" applyFont="1" applyAlignment="1">
      <alignment/>
    </xf>
    <xf numFmtId="167" fontId="4" fillId="0" borderId="25" xfId="59" applyNumberFormat="1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2" fontId="23" fillId="0" borderId="0" xfId="0" applyNumberFormat="1" applyFont="1" applyAlignment="1">
      <alignment/>
    </xf>
    <xf numFmtId="0" fontId="18" fillId="0" borderId="0" xfId="0" applyFont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13" fillId="0" borderId="0" xfId="0" applyNumberFormat="1" applyFont="1" applyAlignment="1">
      <alignment/>
    </xf>
    <xf numFmtId="0" fontId="25" fillId="0" borderId="0" xfId="0" applyFont="1" applyAlignment="1">
      <alignment/>
    </xf>
    <xf numFmtId="0" fontId="17" fillId="0" borderId="26" xfId="0" applyFont="1" applyBorder="1" applyAlignment="1">
      <alignment horizontal="center"/>
    </xf>
    <xf numFmtId="3" fontId="17" fillId="0" borderId="27" xfId="42" applyNumberFormat="1" applyFont="1" applyBorder="1" applyAlignment="1">
      <alignment/>
    </xf>
    <xf numFmtId="167" fontId="17" fillId="0" borderId="21" xfId="59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17" fillId="0" borderId="19" xfId="0" applyFont="1" applyBorder="1" applyAlignment="1">
      <alignment/>
    </xf>
    <xf numFmtId="3" fontId="17" fillId="0" borderId="28" xfId="42" applyNumberFormat="1" applyFont="1" applyBorder="1" applyAlignment="1">
      <alignment/>
    </xf>
    <xf numFmtId="167" fontId="17" fillId="0" borderId="24" xfId="59" applyNumberFormat="1" applyFont="1" applyBorder="1" applyAlignment="1">
      <alignment/>
    </xf>
    <xf numFmtId="0" fontId="17" fillId="0" borderId="19" xfId="0" applyFont="1" applyBorder="1" applyAlignment="1">
      <alignment wrapText="1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67" fontId="17" fillId="0" borderId="0" xfId="59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7" fillId="0" borderId="10" xfId="0" applyFont="1" applyBorder="1" applyAlignment="1">
      <alignment horizontal="center"/>
    </xf>
    <xf numFmtId="1" fontId="17" fillId="0" borderId="29" xfId="59" applyNumberFormat="1" applyFont="1" applyBorder="1" applyAlignment="1">
      <alignment/>
    </xf>
    <xf numFmtId="1" fontId="17" fillId="0" borderId="30" xfId="42" applyNumberFormat="1" applyFont="1" applyBorder="1" applyAlignment="1">
      <alignment horizontal="center"/>
    </xf>
    <xf numFmtId="1" fontId="17" fillId="0" borderId="31" xfId="59" applyNumberFormat="1" applyFont="1" applyBorder="1" applyAlignment="1">
      <alignment/>
    </xf>
    <xf numFmtId="1" fontId="17" fillId="0" borderId="32" xfId="42" applyNumberFormat="1" applyFont="1" applyBorder="1" applyAlignment="1">
      <alignment horizontal="center"/>
    </xf>
    <xf numFmtId="1" fontId="17" fillId="0" borderId="33" xfId="42" applyNumberFormat="1" applyFont="1" applyBorder="1" applyAlignment="1">
      <alignment horizontal="center"/>
    </xf>
    <xf numFmtId="171" fontId="17" fillId="0" borderId="31" xfId="0" applyNumberFormat="1" applyFont="1" applyBorder="1" applyAlignment="1">
      <alignment horizontal="center"/>
    </xf>
    <xf numFmtId="171" fontId="17" fillId="0" borderId="29" xfId="0" applyNumberFormat="1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3" fontId="17" fillId="0" borderId="34" xfId="0" applyNumberFormat="1" applyFont="1" applyBorder="1" applyAlignment="1">
      <alignment/>
    </xf>
    <xf numFmtId="167" fontId="17" fillId="0" borderId="35" xfId="59" applyNumberFormat="1" applyFont="1" applyBorder="1" applyAlignment="1">
      <alignment/>
    </xf>
    <xf numFmtId="167" fontId="4" fillId="0" borderId="0" xfId="59" applyNumberFormat="1" applyFont="1" applyAlignment="1">
      <alignment horizontal="center"/>
    </xf>
    <xf numFmtId="167" fontId="4" fillId="0" borderId="28" xfId="59" applyNumberFormat="1" applyFont="1" applyBorder="1" applyAlignment="1">
      <alignment horizontal="center"/>
    </xf>
    <xf numFmtId="167" fontId="4" fillId="0" borderId="36" xfId="59" applyNumberFormat="1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167" fontId="18" fillId="0" borderId="26" xfId="59" applyNumberFormat="1" applyFont="1" applyBorder="1" applyAlignment="1">
      <alignment horizontal="center"/>
    </xf>
    <xf numFmtId="167" fontId="18" fillId="0" borderId="15" xfId="59" applyNumberFormat="1" applyFont="1" applyBorder="1" applyAlignment="1">
      <alignment horizontal="center"/>
    </xf>
    <xf numFmtId="167" fontId="18" fillId="0" borderId="16" xfId="59" applyNumberFormat="1" applyFont="1" applyBorder="1" applyAlignment="1">
      <alignment horizontal="center"/>
    </xf>
    <xf numFmtId="167" fontId="18" fillId="0" borderId="41" xfId="59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22" fillId="0" borderId="44" xfId="0" applyFont="1" applyBorder="1" applyAlignment="1">
      <alignment/>
    </xf>
    <xf numFmtId="0" fontId="22" fillId="0" borderId="43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/>
    </xf>
    <xf numFmtId="0" fontId="21" fillId="0" borderId="0" xfId="0" applyFont="1" applyAlignment="1">
      <alignment horizontal="center"/>
    </xf>
    <xf numFmtId="167" fontId="4" fillId="0" borderId="26" xfId="59" applyNumberFormat="1" applyFont="1" applyBorder="1" applyAlignment="1">
      <alignment horizontal="center"/>
    </xf>
    <xf numFmtId="167" fontId="4" fillId="0" borderId="15" xfId="59" applyNumberFormat="1" applyFont="1" applyBorder="1" applyAlignment="1">
      <alignment horizontal="center"/>
    </xf>
    <xf numFmtId="167" fontId="4" fillId="0" borderId="16" xfId="59" applyNumberFormat="1" applyFont="1" applyBorder="1" applyAlignment="1">
      <alignment horizontal="center"/>
    </xf>
    <xf numFmtId="167" fontId="4" fillId="0" borderId="41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75"/>
          <c:w val="0.94575"/>
          <c:h val="0.834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'Capitol Complex'!$B$58:$C$58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Complex'!$C$61:$C$69</c:f>
              <c:numCache/>
            </c:numRef>
          </c:val>
        </c:ser>
        <c:ser>
          <c:idx val="3"/>
          <c:order val="1"/>
          <c:tx>
            <c:strRef>
              <c:f>'Capitol Complex'!$D$58:$E$58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Complex'!$E$61:$E$69</c:f>
              <c:numCache/>
            </c:numRef>
          </c:val>
        </c:ser>
        <c:ser>
          <c:idx val="4"/>
          <c:order val="2"/>
          <c:tx>
            <c:strRef>
              <c:f>'Capitol Complex'!$F$58:$G$58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Complex'!$G$61:$G$69</c:f>
              <c:numCache/>
            </c:numRef>
          </c:val>
        </c:ser>
        <c:ser>
          <c:idx val="1"/>
          <c:order val="3"/>
          <c:tx>
            <c:strRef>
              <c:f>'Capitol Complex'!$H$58:$I$58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Complex'!$I$61:$I$69</c:f>
              <c:numCache/>
            </c:numRef>
          </c:val>
        </c:ser>
        <c:ser>
          <c:idx val="0"/>
          <c:order val="4"/>
          <c:tx>
            <c:strRef>
              <c:f>'Capitol Complex'!$J$58:$K$58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Complex'!$A$61:$A$69</c:f>
              <c:strCache/>
            </c:strRef>
          </c:cat>
          <c:val>
            <c:numRef>
              <c:f>'Capitol Complex'!$K$61:$K$69</c:f>
              <c:numCache/>
            </c:numRef>
          </c:val>
        </c:ser>
        <c:axId val="44621299"/>
        <c:axId val="66047372"/>
      </c:barChart>
      <c:catAx>
        <c:axId val="44621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47372"/>
        <c:crosses val="autoZero"/>
        <c:auto val="1"/>
        <c:lblOffset val="100"/>
        <c:tickLblSkip val="1"/>
        <c:noMultiLvlLbl val="0"/>
      </c:catAx>
      <c:valAx>
        <c:axId val="66047372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4621299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425"/>
          <c:y val="0.9355"/>
          <c:w val="0.3827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21"/>
          <c:w val="0.96125"/>
          <c:h val="0.735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Complex'!$I$14:$I$23</c:f>
              <c:numCache/>
            </c:numRef>
          </c:val>
          <c:smooth val="0"/>
        </c:ser>
        <c:marker val="1"/>
        <c:axId val="57555437"/>
        <c:axId val="48236886"/>
      </c:lineChart>
      <c:catAx>
        <c:axId val="57555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8236886"/>
        <c:crosses val="autoZero"/>
        <c:auto val="1"/>
        <c:lblOffset val="100"/>
        <c:tickLblSkip val="1"/>
        <c:noMultiLvlLbl val="0"/>
      </c:catAx>
      <c:valAx>
        <c:axId val="4823688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755543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585"/>
          <c:w val="0.95925"/>
          <c:h val="0.700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Complex'!$J$14:$J$23</c:f>
              <c:numCache/>
            </c:numRef>
          </c:val>
          <c:smooth val="0"/>
        </c:ser>
        <c:marker val="1"/>
        <c:axId val="31478791"/>
        <c:axId val="14873664"/>
      </c:lineChart>
      <c:catAx>
        <c:axId val="31478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73664"/>
        <c:crosses val="autoZero"/>
        <c:auto val="1"/>
        <c:lblOffset val="100"/>
        <c:tickLblSkip val="1"/>
        <c:noMultiLvlLbl val="0"/>
      </c:catAx>
      <c:valAx>
        <c:axId val="1487366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7879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0.95475</cdr:x>
      <cdr:y>0.382</cdr:y>
    </cdr:from>
    <cdr:to>
      <cdr:x>0.999</cdr:x>
      <cdr:y>0.641</cdr:y>
    </cdr:to>
    <cdr:sp>
      <cdr:nvSpPr>
        <cdr:cNvPr id="1" name="AutoShape 1"/>
        <cdr:cNvSpPr>
          <a:spLocks/>
        </cdr:cNvSpPr>
      </cdr:nvSpPr>
      <cdr:spPr>
        <a:xfrm>
          <a:off x="7153275" y="933450"/>
          <a:ext cx="333375" cy="6381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0.2885</cdr:y>
    </cdr:from>
    <cdr:to>
      <cdr:x>1</cdr:x>
      <cdr:y>0.4665</cdr:y>
    </cdr:to>
    <cdr:sp>
      <cdr:nvSpPr>
        <cdr:cNvPr id="1" name="AutoShape 2"/>
        <cdr:cNvSpPr>
          <a:spLocks/>
        </cdr:cNvSpPr>
      </cdr:nvSpPr>
      <cdr:spPr>
        <a:xfrm>
          <a:off x="5657850" y="638175"/>
          <a:ext cx="266700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0.3395</cdr:y>
    </cdr:from>
    <cdr:to>
      <cdr:x>1</cdr:x>
      <cdr:y>0.504</cdr:y>
    </cdr:to>
    <cdr:sp>
      <cdr:nvSpPr>
        <cdr:cNvPr id="1" name="AutoShape 2"/>
        <cdr:cNvSpPr>
          <a:spLocks/>
        </cdr:cNvSpPr>
      </cdr:nvSpPr>
      <cdr:spPr>
        <a:xfrm>
          <a:off x="5657850" y="771525"/>
          <a:ext cx="266700" cy="3714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400050</xdr:colOff>
      <xdr:row>86</xdr:row>
      <xdr:rowOff>133350</xdr:rowOff>
    </xdr:to>
    <xdr:graphicFrame>
      <xdr:nvGraphicFramePr>
        <xdr:cNvPr id="1" name="Chart 1"/>
        <xdr:cNvGraphicFramePr/>
      </xdr:nvGraphicFramePr>
      <xdr:xfrm>
        <a:off x="0" y="12020550"/>
        <a:ext cx="74961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23</xdr:row>
      <xdr:rowOff>66675</xdr:rowOff>
    </xdr:from>
    <xdr:to>
      <xdr:col>6</xdr:col>
      <xdr:colOff>609600</xdr:colOff>
      <xdr:row>38</xdr:row>
      <xdr:rowOff>0</xdr:rowOff>
    </xdr:to>
    <xdr:graphicFrame>
      <xdr:nvGraphicFramePr>
        <xdr:cNvPr id="2" name="Chart 2"/>
        <xdr:cNvGraphicFramePr/>
      </xdr:nvGraphicFramePr>
      <xdr:xfrm>
        <a:off x="66675" y="449580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85725</xdr:rowOff>
    </xdr:from>
    <xdr:to>
      <xdr:col>6</xdr:col>
      <xdr:colOff>571500</xdr:colOff>
      <xdr:row>53</xdr:row>
      <xdr:rowOff>85725</xdr:rowOff>
    </xdr:to>
    <xdr:graphicFrame>
      <xdr:nvGraphicFramePr>
        <xdr:cNvPr id="3" name="Chart 3"/>
        <xdr:cNvGraphicFramePr/>
      </xdr:nvGraphicFramePr>
      <xdr:xfrm>
        <a:off x="28575" y="68008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108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844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857250</xdr:colOff>
      <xdr:row>23</xdr:row>
      <xdr:rowOff>123825</xdr:rowOff>
    </xdr:from>
    <xdr:to>
      <xdr:col>8</xdr:col>
      <xdr:colOff>771525</xdr:colOff>
      <xdr:row>28</xdr:row>
      <xdr:rowOff>9525</xdr:rowOff>
    </xdr:to>
    <xdr:sp>
      <xdr:nvSpPr>
        <xdr:cNvPr id="5" name="AutoShape 8"/>
        <xdr:cNvSpPr>
          <a:spLocks/>
        </xdr:cNvSpPr>
      </xdr:nvSpPr>
      <xdr:spPr>
        <a:xfrm>
          <a:off x="6238875" y="4552950"/>
          <a:ext cx="1628775" cy="647700"/>
        </a:xfrm>
        <a:prstGeom prst="borderCallout1">
          <a:avLst>
            <a:gd name="adj1" fmla="val -203185"/>
            <a:gd name="adj2" fmla="val -25814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704850</xdr:colOff>
      <xdr:row>38</xdr:row>
      <xdr:rowOff>19050</xdr:rowOff>
    </xdr:from>
    <xdr:to>
      <xdr:col>8</xdr:col>
      <xdr:colOff>409575</xdr:colOff>
      <xdr:row>41</xdr:row>
      <xdr:rowOff>19050</xdr:rowOff>
    </xdr:to>
    <xdr:sp>
      <xdr:nvSpPr>
        <xdr:cNvPr id="6" name="AutoShape 9"/>
        <xdr:cNvSpPr>
          <a:spLocks/>
        </xdr:cNvSpPr>
      </xdr:nvSpPr>
      <xdr:spPr>
        <a:xfrm>
          <a:off x="6086475" y="6734175"/>
          <a:ext cx="1419225" cy="457200"/>
        </a:xfrm>
        <a:prstGeom prst="borderCallout1">
          <a:avLst>
            <a:gd name="adj1" fmla="val -221782"/>
            <a:gd name="adj2" fmla="val -26555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76200</xdr:colOff>
      <xdr:row>85</xdr:row>
      <xdr:rowOff>66675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76200" y="1424940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9" name="Text Box 23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24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25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26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27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28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29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6" name="Text Box 30"/>
        <xdr:cNvSpPr txBox="1">
          <a:spLocks noChangeArrowheads="1"/>
        </xdr:cNvSpPr>
      </xdr:nvSpPr>
      <xdr:spPr>
        <a:xfrm>
          <a:off x="4152900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7" name="Text Box 31"/>
        <xdr:cNvSpPr txBox="1">
          <a:spLocks noChangeArrowheads="1"/>
        </xdr:cNvSpPr>
      </xdr:nvSpPr>
      <xdr:spPr>
        <a:xfrm>
          <a:off x="4152900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18" name="Text Box 32"/>
        <xdr:cNvSpPr txBox="1">
          <a:spLocks noChangeArrowheads="1"/>
        </xdr:cNvSpPr>
      </xdr:nvSpPr>
      <xdr:spPr>
        <a:xfrm>
          <a:off x="415290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19" name="Text Box 33"/>
        <xdr:cNvSpPr txBox="1">
          <a:spLocks noChangeArrowheads="1"/>
        </xdr:cNvSpPr>
      </xdr:nvSpPr>
      <xdr:spPr>
        <a:xfrm>
          <a:off x="415290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0" name="Text Box 34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1" name="Text Box 35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2" name="Text Box 36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3" name="Text Box 37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4" name="Text Box 38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5" name="Text Box 39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6" name="Text Box 40"/>
        <xdr:cNvSpPr txBox="1">
          <a:spLocks noChangeArrowheads="1"/>
        </xdr:cNvSpPr>
      </xdr:nvSpPr>
      <xdr:spPr>
        <a:xfrm>
          <a:off x="790575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7" name="Text Box 41"/>
        <xdr:cNvSpPr txBox="1">
          <a:spLocks noChangeArrowheads="1"/>
        </xdr:cNvSpPr>
      </xdr:nvSpPr>
      <xdr:spPr>
        <a:xfrm>
          <a:off x="4152900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8" name="Text Box 42"/>
        <xdr:cNvSpPr txBox="1">
          <a:spLocks noChangeArrowheads="1"/>
        </xdr:cNvSpPr>
      </xdr:nvSpPr>
      <xdr:spPr>
        <a:xfrm>
          <a:off x="4152900" y="17468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X107"/>
  <sheetViews>
    <sheetView showGridLines="0" tabSelected="1" zoomScaleSheetLayoutView="100" zoomScalePageLayoutView="0" workbookViewId="0" topLeftCell="A1">
      <selection activeCell="M31" sqref="M31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1.125" style="3" customWidth="1"/>
    <col min="9" max="9" width="11.375" style="3" customWidth="1"/>
    <col min="10" max="11" width="11.375" style="4" customWidth="1"/>
    <col min="12" max="50" width="5.125" style="4" customWidth="1"/>
    <col min="51" max="68" width="5.125" style="3" customWidth="1"/>
    <col min="69" max="16384" width="11.375" style="3" customWidth="1"/>
  </cols>
  <sheetData>
    <row r="1" ht="15" customHeight="1"/>
    <row r="2" spans="1:10" ht="22.5">
      <c r="A2" s="88" t="s">
        <v>34</v>
      </c>
      <c r="B2" s="88"/>
      <c r="C2" s="88"/>
      <c r="D2" s="88"/>
      <c r="E2" s="88"/>
      <c r="F2" s="88"/>
      <c r="G2" s="88"/>
      <c r="H2" s="79"/>
      <c r="I2" s="79"/>
      <c r="J2" s="5"/>
    </row>
    <row r="3" spans="1:10" ht="15.75" customHeight="1">
      <c r="A3" s="89" t="s">
        <v>38</v>
      </c>
      <c r="B3" s="89"/>
      <c r="C3" s="89"/>
      <c r="D3" s="89"/>
      <c r="E3" s="89"/>
      <c r="F3" s="89"/>
      <c r="G3" s="89"/>
      <c r="H3" s="79"/>
      <c r="I3" s="79"/>
      <c r="J3" s="5"/>
    </row>
    <row r="4" ht="6.75" customHeight="1">
      <c r="F4" s="6"/>
    </row>
    <row r="5" ht="13.5" thickBot="1">
      <c r="F5" s="6"/>
    </row>
    <row r="6" spans="1:46" s="1" customFormat="1" ht="15.75" thickBot="1">
      <c r="A6" s="7" t="s">
        <v>0</v>
      </c>
      <c r="B6" s="8">
        <v>2010</v>
      </c>
      <c r="C6" s="8">
        <v>2011</v>
      </c>
      <c r="D6" s="8">
        <v>2012</v>
      </c>
      <c r="E6" s="8">
        <v>2013</v>
      </c>
      <c r="F6" s="8" t="s">
        <v>37</v>
      </c>
      <c r="G6" s="8">
        <v>2016</v>
      </c>
      <c r="H6" s="8">
        <v>2017</v>
      </c>
      <c r="I6" s="8">
        <v>2018</v>
      </c>
      <c r="J6" s="8">
        <v>2019</v>
      </c>
      <c r="K6" s="7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s="1" customFormat="1" ht="15">
      <c r="A7" s="9" t="s">
        <v>1</v>
      </c>
      <c r="B7" s="10">
        <v>0.923</v>
      </c>
      <c r="C7" s="10">
        <v>0.889</v>
      </c>
      <c r="D7" s="10">
        <v>0.895</v>
      </c>
      <c r="E7" s="10">
        <v>1</v>
      </c>
      <c r="F7" s="10">
        <v>1</v>
      </c>
      <c r="G7" s="10">
        <v>1</v>
      </c>
      <c r="H7" s="10">
        <v>0.735</v>
      </c>
      <c r="I7" s="10">
        <v>0.807</v>
      </c>
      <c r="J7" s="10">
        <v>0.9333</v>
      </c>
      <c r="K7" s="11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ht="15" customHeight="1">
      <c r="D8" s="12" t="s">
        <v>36</v>
      </c>
    </row>
    <row r="9" ht="15" customHeight="1"/>
    <row r="10" spans="1:9" ht="18.75">
      <c r="A10" s="90" t="s">
        <v>2</v>
      </c>
      <c r="B10" s="90"/>
      <c r="C10" s="90"/>
      <c r="D10" s="90"/>
      <c r="E10" s="90"/>
      <c r="F10" s="90"/>
      <c r="G10" s="90"/>
      <c r="H10" s="91"/>
      <c r="I10" s="91"/>
    </row>
    <row r="11" spans="1:8" ht="12" customHeight="1" thickBot="1">
      <c r="A11" s="87"/>
      <c r="B11" s="87"/>
      <c r="C11" s="87"/>
      <c r="D11" s="87"/>
      <c r="E11" s="87"/>
      <c r="F11" s="87"/>
      <c r="G11" s="87"/>
      <c r="H11" s="13"/>
    </row>
    <row r="12" spans="2:49" s="1" customFormat="1" ht="15.75" thickBot="1">
      <c r="B12" s="82" t="s">
        <v>3</v>
      </c>
      <c r="C12" s="83"/>
      <c r="D12" s="84"/>
      <c r="E12" s="82" t="s">
        <v>4</v>
      </c>
      <c r="F12" s="85"/>
      <c r="G12" s="86"/>
      <c r="H12" s="14" t="s">
        <v>5</v>
      </c>
      <c r="I12" s="78" t="s">
        <v>6</v>
      </c>
      <c r="J12" s="7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5.75" thickBot="1">
      <c r="A13" s="15"/>
      <c r="B13" s="16" t="s">
        <v>7</v>
      </c>
      <c r="C13" s="17" t="s">
        <v>8</v>
      </c>
      <c r="D13" s="18" t="s">
        <v>9</v>
      </c>
      <c r="E13" s="19" t="s">
        <v>7</v>
      </c>
      <c r="F13" s="17" t="s">
        <v>8</v>
      </c>
      <c r="G13" s="18" t="s">
        <v>9</v>
      </c>
      <c r="H13" s="20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1" customFormat="1" ht="15">
      <c r="A14" s="22">
        <v>2010</v>
      </c>
      <c r="B14" s="23">
        <v>0.6</v>
      </c>
      <c r="C14" s="24">
        <v>0.792</v>
      </c>
      <c r="D14" s="25"/>
      <c r="E14" s="26">
        <v>0.6</v>
      </c>
      <c r="F14" s="27">
        <v>0.834</v>
      </c>
      <c r="G14" s="28"/>
      <c r="H14" s="29" t="s">
        <v>32</v>
      </c>
      <c r="I14" s="65">
        <v>0.67</v>
      </c>
      <c r="J14" s="65">
        <v>0.651</v>
      </c>
      <c r="K14" s="2"/>
      <c r="L14" s="2"/>
      <c r="M14" s="2"/>
      <c r="N14" s="2"/>
      <c r="O14" s="2"/>
      <c r="P14" s="2"/>
      <c r="Q14" s="2"/>
      <c r="R14" s="2"/>
      <c r="S14" s="30"/>
      <c r="T14" s="2"/>
      <c r="U14" s="2"/>
      <c r="V14" s="2"/>
      <c r="W14" s="30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1" customFormat="1" ht="15">
      <c r="A15" s="22">
        <v>2011</v>
      </c>
      <c r="B15" s="66">
        <v>0.6</v>
      </c>
      <c r="C15" s="27">
        <v>0.7</v>
      </c>
      <c r="D15" s="67">
        <f aca="true" t="shared" si="0" ref="D15:D21">(C15-C14)/C14</f>
        <v>-0.11616161616161626</v>
      </c>
      <c r="E15" s="26">
        <v>0.6</v>
      </c>
      <c r="F15" s="31">
        <v>0.733</v>
      </c>
      <c r="G15" s="28">
        <f aca="true" t="shared" si="1" ref="G15:G21">(F15-F14)/F14</f>
        <v>-0.12110311750599519</v>
      </c>
      <c r="H15" s="29" t="s">
        <v>33</v>
      </c>
      <c r="I15" s="65">
        <v>0.695</v>
      </c>
      <c r="J15" s="65">
        <v>0.666</v>
      </c>
      <c r="K15" s="2"/>
      <c r="L15" s="2"/>
      <c r="M15" s="2"/>
      <c r="N15" s="2"/>
      <c r="O15" s="2"/>
      <c r="P15" s="2"/>
      <c r="Q15" s="2"/>
      <c r="R15" s="2"/>
      <c r="S15" s="30"/>
      <c r="T15" s="2"/>
      <c r="U15" s="2"/>
      <c r="V15" s="2"/>
      <c r="W15" s="30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1" customFormat="1" ht="15">
      <c r="A16" s="22">
        <v>2012</v>
      </c>
      <c r="B16" s="66">
        <v>0.6</v>
      </c>
      <c r="C16" s="27">
        <v>0.679</v>
      </c>
      <c r="D16" s="67">
        <f t="shared" si="0"/>
        <v>-0.02999999999999987</v>
      </c>
      <c r="E16" s="26">
        <v>0.6</v>
      </c>
      <c r="F16" s="31">
        <v>0.66</v>
      </c>
      <c r="G16" s="28">
        <f t="shared" si="1"/>
        <v>-0.09959072305593446</v>
      </c>
      <c r="H16" s="29" t="s">
        <v>33</v>
      </c>
      <c r="I16" s="65">
        <v>0.6939</v>
      </c>
      <c r="J16" s="65">
        <v>0.6664</v>
      </c>
      <c r="K16" s="2"/>
      <c r="L16" s="2"/>
      <c r="M16" s="2"/>
      <c r="N16" s="2"/>
      <c r="O16" s="2"/>
      <c r="P16" s="2"/>
      <c r="Q16" s="2"/>
      <c r="R16" s="2"/>
      <c r="S16" s="30"/>
      <c r="T16" s="2"/>
      <c r="U16" s="2"/>
      <c r="V16" s="2"/>
      <c r="W16" s="30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s="1" customFormat="1" ht="15">
      <c r="A17" s="22">
        <v>2013</v>
      </c>
      <c r="B17" s="66">
        <v>0.6</v>
      </c>
      <c r="C17" s="27">
        <v>0.813</v>
      </c>
      <c r="D17" s="67">
        <f t="shared" si="0"/>
        <v>0.19734904270986728</v>
      </c>
      <c r="E17" s="26">
        <v>0.6</v>
      </c>
      <c r="F17" s="31">
        <v>0.765</v>
      </c>
      <c r="G17" s="28">
        <f t="shared" si="1"/>
        <v>0.15909090909090906</v>
      </c>
      <c r="H17" s="29" t="s">
        <v>35</v>
      </c>
      <c r="I17" s="65">
        <v>0.7081</v>
      </c>
      <c r="J17" s="65">
        <v>0.6741</v>
      </c>
      <c r="K17" s="2"/>
      <c r="L17" s="2"/>
      <c r="M17" s="2"/>
      <c r="N17" s="2"/>
      <c r="O17" s="2"/>
      <c r="P17" s="2"/>
      <c r="Q17" s="2"/>
      <c r="R17" s="2"/>
      <c r="S17" s="30"/>
      <c r="T17" s="2"/>
      <c r="U17" s="2"/>
      <c r="V17" s="2"/>
      <c r="W17" s="30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s="1" customFormat="1" ht="15">
      <c r="A18" s="22">
        <v>2015</v>
      </c>
      <c r="B18" s="66">
        <v>0.6</v>
      </c>
      <c r="C18" s="27">
        <v>0.77</v>
      </c>
      <c r="D18" s="67">
        <f t="shared" si="0"/>
        <v>-0.05289052890528897</v>
      </c>
      <c r="E18" s="26">
        <v>0.6</v>
      </c>
      <c r="F18" s="31">
        <v>0.623</v>
      </c>
      <c r="G18" s="28">
        <f t="shared" si="1"/>
        <v>-0.18562091503267975</v>
      </c>
      <c r="H18" s="29" t="s">
        <v>35</v>
      </c>
      <c r="I18" s="65">
        <v>0.7083</v>
      </c>
      <c r="J18" s="65">
        <v>0.668</v>
      </c>
      <c r="K18" s="2"/>
      <c r="L18" s="2"/>
      <c r="M18" s="2"/>
      <c r="N18" s="2"/>
      <c r="O18" s="2"/>
      <c r="P18" s="2"/>
      <c r="Q18" s="2"/>
      <c r="R18" s="2"/>
      <c r="S18" s="30"/>
      <c r="T18" s="2"/>
      <c r="U18" s="2"/>
      <c r="V18" s="2"/>
      <c r="W18" s="30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s="35" customFormat="1" ht="15">
      <c r="A19" s="22">
        <v>2016</v>
      </c>
      <c r="B19" s="66">
        <v>0.6</v>
      </c>
      <c r="C19" s="27">
        <v>0.718</v>
      </c>
      <c r="D19" s="67">
        <f t="shared" si="0"/>
        <v>-0.0675324675324676</v>
      </c>
      <c r="E19" s="26">
        <v>0.6</v>
      </c>
      <c r="F19" s="31">
        <v>0.646</v>
      </c>
      <c r="G19" s="28">
        <f t="shared" si="1"/>
        <v>0.03691813804173358</v>
      </c>
      <c r="H19" s="29" t="s">
        <v>35</v>
      </c>
      <c r="I19" s="65">
        <v>0.7158</v>
      </c>
      <c r="J19" s="65">
        <v>0.6789</v>
      </c>
      <c r="K19" s="21"/>
      <c r="L19" s="21"/>
      <c r="M19" s="21"/>
      <c r="N19" s="21"/>
      <c r="O19" s="21"/>
      <c r="P19" s="21"/>
      <c r="Q19" s="21"/>
      <c r="R19" s="21"/>
      <c r="S19" s="34"/>
      <c r="T19" s="21"/>
      <c r="U19" s="21"/>
      <c r="V19" s="21"/>
      <c r="W19" s="34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</row>
    <row r="20" spans="1:49" s="1" customFormat="1" ht="15">
      <c r="A20" s="22">
        <v>2017</v>
      </c>
      <c r="B20" s="66">
        <v>0.6</v>
      </c>
      <c r="C20" s="27">
        <v>0.724</v>
      </c>
      <c r="D20" s="67">
        <f t="shared" si="0"/>
        <v>0.008356545961002793</v>
      </c>
      <c r="E20" s="26">
        <v>0.6</v>
      </c>
      <c r="F20" s="31">
        <v>0.76</v>
      </c>
      <c r="G20" s="28">
        <f t="shared" si="1"/>
        <v>0.1764705882352941</v>
      </c>
      <c r="H20" s="29" t="s">
        <v>35</v>
      </c>
      <c r="I20" s="65">
        <v>0.7517</v>
      </c>
      <c r="J20" s="65">
        <v>0.7189</v>
      </c>
      <c r="K20" s="2"/>
      <c r="L20" s="2"/>
      <c r="M20" s="2"/>
      <c r="N20" s="2"/>
      <c r="O20" s="2"/>
      <c r="P20" s="2"/>
      <c r="Q20" s="2"/>
      <c r="R20" s="2"/>
      <c r="S20" s="30"/>
      <c r="T20" s="21"/>
      <c r="U20" s="2"/>
      <c r="V20" s="2"/>
      <c r="W20" s="30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24" ht="15.75" thickBot="1">
      <c r="A21" s="22">
        <v>2018</v>
      </c>
      <c r="B21" s="68">
        <v>0.6</v>
      </c>
      <c r="C21" s="31">
        <v>0.8556</v>
      </c>
      <c r="D21" s="69">
        <f t="shared" si="0"/>
        <v>0.18176795580110505</v>
      </c>
      <c r="E21" s="70">
        <v>0.6</v>
      </c>
      <c r="F21" s="31">
        <v>0.879</v>
      </c>
      <c r="G21" s="71">
        <f t="shared" si="1"/>
        <v>0.15657894736842104</v>
      </c>
      <c r="H21" s="29" t="s">
        <v>35</v>
      </c>
      <c r="I21" s="65">
        <v>0.7593</v>
      </c>
      <c r="J21" s="65">
        <v>0.7154</v>
      </c>
      <c r="T21" s="38"/>
      <c r="X21" s="38"/>
    </row>
    <row r="22" spans="1:50" s="76" customFormat="1" ht="15.75" thickBot="1">
      <c r="A22" s="22">
        <v>2019</v>
      </c>
      <c r="B22" s="93">
        <v>0.6</v>
      </c>
      <c r="C22" s="94">
        <v>0.8046</v>
      </c>
      <c r="D22" s="95">
        <f>(C22-C21)/C21</f>
        <v>-0.05960729312762979</v>
      </c>
      <c r="E22" s="96">
        <v>0.6</v>
      </c>
      <c r="F22" s="94">
        <v>0.7599</v>
      </c>
      <c r="G22" s="95">
        <f>(F22-F21)/F21</f>
        <v>-0.13549488054607506</v>
      </c>
      <c r="H22" s="29" t="s">
        <v>35</v>
      </c>
      <c r="I22" s="65">
        <v>0.7365</v>
      </c>
      <c r="J22" s="65">
        <v>0.6923</v>
      </c>
      <c r="K22" s="37"/>
      <c r="L22" s="37"/>
      <c r="M22" s="37"/>
      <c r="N22" s="37"/>
      <c r="O22" s="37"/>
      <c r="P22" s="37"/>
      <c r="Q22" s="37"/>
      <c r="R22" s="37"/>
      <c r="S22" s="37"/>
      <c r="T22" s="36"/>
      <c r="U22" s="37"/>
      <c r="V22" s="37"/>
      <c r="W22" s="37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</row>
    <row r="23" spans="1:50" s="76" customFormat="1" ht="15.75" thickBot="1">
      <c r="A23" s="32">
        <v>2020</v>
      </c>
      <c r="B23" s="72">
        <v>0.6</v>
      </c>
      <c r="C23" s="73">
        <v>0.7429</v>
      </c>
      <c r="D23" s="74">
        <f>(C23-C22)/C22</f>
        <v>-0.0766840666169525</v>
      </c>
      <c r="E23" s="75">
        <v>0.6</v>
      </c>
      <c r="F23" s="73">
        <v>0.6776</v>
      </c>
      <c r="G23" s="74">
        <f>(F23-F22)/F22</f>
        <v>-0.1083037241742335</v>
      </c>
      <c r="H23" s="33" t="s">
        <v>35</v>
      </c>
      <c r="I23" s="65">
        <v>0.7374</v>
      </c>
      <c r="J23" s="65">
        <v>0.708</v>
      </c>
      <c r="K23" s="37"/>
      <c r="L23" s="37"/>
      <c r="M23" s="37"/>
      <c r="N23" s="37"/>
      <c r="O23" s="37"/>
      <c r="P23" s="37"/>
      <c r="Q23" s="37"/>
      <c r="R23" s="37"/>
      <c r="S23" s="37"/>
      <c r="T23" s="36"/>
      <c r="U23" s="37"/>
      <c r="V23" s="37"/>
      <c r="W23" s="37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</row>
    <row r="24" spans="20:25" ht="12">
      <c r="T24" s="36"/>
      <c r="U24" s="37"/>
      <c r="X24" s="36"/>
      <c r="Y24" s="37"/>
    </row>
    <row r="25" spans="20:25" ht="12">
      <c r="T25" s="36"/>
      <c r="U25" s="37"/>
      <c r="X25" s="36"/>
      <c r="Y25" s="37"/>
    </row>
    <row r="26" spans="20:25" ht="12">
      <c r="T26" s="36"/>
      <c r="U26" s="37"/>
      <c r="X26" s="36"/>
      <c r="Y26" s="37"/>
    </row>
    <row r="27" spans="20:25" ht="12">
      <c r="T27" s="36"/>
      <c r="U27" s="37"/>
      <c r="X27" s="36"/>
      <c r="Y27" s="37"/>
    </row>
    <row r="28" spans="20:25" ht="12">
      <c r="T28" s="36"/>
      <c r="U28" s="37"/>
      <c r="X28" s="36"/>
      <c r="Y28" s="37"/>
    </row>
    <row r="29" spans="20:25" ht="12">
      <c r="T29" s="36"/>
      <c r="U29" s="37"/>
      <c r="X29" s="36"/>
      <c r="Y29" s="37"/>
    </row>
    <row r="30" spans="20:25" ht="12">
      <c r="T30" s="36"/>
      <c r="U30" s="37"/>
      <c r="X30" s="36"/>
      <c r="Y30" s="37"/>
    </row>
    <row r="31" spans="12:13" ht="12">
      <c r="L31" s="37"/>
      <c r="M31" s="37"/>
    </row>
    <row r="33" ht="12">
      <c r="W33" s="38"/>
    </row>
    <row r="34" ht="12">
      <c r="W34" s="38"/>
    </row>
    <row r="35" ht="12">
      <c r="W35" s="38"/>
    </row>
    <row r="36" ht="12">
      <c r="W36" s="38"/>
    </row>
    <row r="37" ht="12">
      <c r="W37" s="38"/>
    </row>
    <row r="38" ht="12">
      <c r="W38" s="38"/>
    </row>
    <row r="55" ht="12" customHeight="1"/>
    <row r="56" spans="1:9" ht="18.75" customHeight="1">
      <c r="A56" s="92" t="s">
        <v>13</v>
      </c>
      <c r="B56" s="92"/>
      <c r="C56" s="92"/>
      <c r="D56" s="92"/>
      <c r="E56" s="92"/>
      <c r="F56" s="92"/>
      <c r="G56" s="92"/>
      <c r="H56" s="91"/>
      <c r="I56" s="91"/>
    </row>
    <row r="57" ht="12.75" thickBot="1"/>
    <row r="58" spans="2:46" s="6" customFormat="1" ht="13.5" customHeight="1" thickBot="1">
      <c r="B58" s="80">
        <v>2016</v>
      </c>
      <c r="C58" s="81"/>
      <c r="D58" s="80">
        <v>2017</v>
      </c>
      <c r="E58" s="81"/>
      <c r="F58" s="80">
        <v>2018</v>
      </c>
      <c r="G58" s="81"/>
      <c r="H58" s="80">
        <v>2019</v>
      </c>
      <c r="I58" s="81"/>
      <c r="J58" s="80">
        <v>2020</v>
      </c>
      <c r="K58" s="81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</row>
    <row r="59" spans="1:46" s="6" customFormat="1" ht="13.5" thickBot="1">
      <c r="A59" s="62" t="s">
        <v>14</v>
      </c>
      <c r="B59" s="40" t="s">
        <v>15</v>
      </c>
      <c r="C59" s="18" t="s">
        <v>16</v>
      </c>
      <c r="D59" s="40" t="s">
        <v>15</v>
      </c>
      <c r="E59" s="18" t="s">
        <v>16</v>
      </c>
      <c r="F59" s="40" t="s">
        <v>15</v>
      </c>
      <c r="G59" s="18" t="s">
        <v>16</v>
      </c>
      <c r="H59" s="40" t="s">
        <v>15</v>
      </c>
      <c r="I59" s="18" t="s">
        <v>16</v>
      </c>
      <c r="J59" s="40" t="s">
        <v>15</v>
      </c>
      <c r="K59" s="18" t="s">
        <v>16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</row>
    <row r="60" spans="1:46" s="6" customFormat="1" ht="12.75">
      <c r="A60" s="44" t="s">
        <v>17</v>
      </c>
      <c r="B60" s="41">
        <v>91.9</v>
      </c>
      <c r="C60" s="42">
        <f>B60/B70</f>
        <v>0.71796875</v>
      </c>
      <c r="D60" s="41">
        <v>91.9</v>
      </c>
      <c r="E60" s="42">
        <f>D60/D70</f>
        <v>0.7236220472440945</v>
      </c>
      <c r="F60" s="41">
        <v>177.1</v>
      </c>
      <c r="G60" s="42">
        <f>F60/F70</f>
        <v>0.8555555555555555</v>
      </c>
      <c r="H60" s="41">
        <v>279.2</v>
      </c>
      <c r="I60" s="42">
        <f>H60/H70</f>
        <v>0.8046109510086455</v>
      </c>
      <c r="J60" s="41">
        <v>153.04</v>
      </c>
      <c r="K60" s="42">
        <f>J60/J70</f>
        <v>0.7429126213592233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</row>
    <row r="61" spans="1:46" s="6" customFormat="1" ht="12.75">
      <c r="A61" s="44" t="s">
        <v>23</v>
      </c>
      <c r="B61" s="45">
        <v>2.1</v>
      </c>
      <c r="C61" s="46">
        <f>B61/B70</f>
        <v>0.01640625</v>
      </c>
      <c r="D61" s="45">
        <v>2.1</v>
      </c>
      <c r="E61" s="46">
        <f>D61/D70</f>
        <v>0.01653543307086614</v>
      </c>
      <c r="F61" s="45">
        <v>2.9</v>
      </c>
      <c r="G61" s="46">
        <f>F61/F70</f>
        <v>0.014009661835748791</v>
      </c>
      <c r="H61" s="45">
        <v>10.8</v>
      </c>
      <c r="I61" s="46">
        <f>H61/H70</f>
        <v>0.03112391930835735</v>
      </c>
      <c r="J61" s="45">
        <v>11.959999999999999</v>
      </c>
      <c r="K61" s="46">
        <f>J61/J70</f>
        <v>0.05805825242718446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</row>
    <row r="62" spans="1:46" s="6" customFormat="1" ht="12.75">
      <c r="A62" s="44" t="s">
        <v>20</v>
      </c>
      <c r="B62" s="45">
        <v>0</v>
      </c>
      <c r="C62" s="46">
        <f>B62/B70</f>
        <v>0</v>
      </c>
      <c r="D62" s="45">
        <v>0</v>
      </c>
      <c r="E62" s="46">
        <f>D62/D70</f>
        <v>0</v>
      </c>
      <c r="F62" s="45">
        <v>5</v>
      </c>
      <c r="G62" s="46">
        <f>F62/F70</f>
        <v>0.024154589371980676</v>
      </c>
      <c r="H62" s="45">
        <v>1</v>
      </c>
      <c r="I62" s="46">
        <f>H62/H70</f>
        <v>0.002881844380403458</v>
      </c>
      <c r="J62" s="45">
        <v>0</v>
      </c>
      <c r="K62" s="46">
        <f>J62/J70</f>
        <v>0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</row>
    <row r="63" spans="1:46" s="6" customFormat="1" ht="12.75">
      <c r="A63" s="44" t="s">
        <v>18</v>
      </c>
      <c r="B63" s="45">
        <v>11</v>
      </c>
      <c r="C63" s="46">
        <f>B63/B70</f>
        <v>0.0859375</v>
      </c>
      <c r="D63" s="45">
        <v>5</v>
      </c>
      <c r="E63" s="46">
        <f>D63/D70</f>
        <v>0.03937007874015748</v>
      </c>
      <c r="F63" s="45">
        <v>5</v>
      </c>
      <c r="G63" s="46">
        <f>F63/F70</f>
        <v>0.024154589371980676</v>
      </c>
      <c r="H63" s="45">
        <v>4</v>
      </c>
      <c r="I63" s="46">
        <f>H63/H70</f>
        <v>0.011527377521613832</v>
      </c>
      <c r="J63" s="45">
        <v>2</v>
      </c>
      <c r="K63" s="46">
        <f>J63/J70</f>
        <v>0.009708737864077669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</row>
    <row r="64" spans="1:46" s="6" customFormat="1" ht="12.75">
      <c r="A64" s="44" t="s">
        <v>19</v>
      </c>
      <c r="B64" s="45">
        <v>18</v>
      </c>
      <c r="C64" s="46">
        <f>B64/B70</f>
        <v>0.140625</v>
      </c>
      <c r="D64" s="45">
        <v>19</v>
      </c>
      <c r="E64" s="46">
        <f>D64/D70</f>
        <v>0.14960629921259844</v>
      </c>
      <c r="F64" s="45">
        <v>13</v>
      </c>
      <c r="G64" s="46">
        <f>F64/F70</f>
        <v>0.06280193236714976</v>
      </c>
      <c r="H64" s="45">
        <v>12</v>
      </c>
      <c r="I64" s="46">
        <f>H64/H70</f>
        <v>0.0345821325648415</v>
      </c>
      <c r="J64" s="45">
        <v>18</v>
      </c>
      <c r="K64" s="46">
        <f>J64/J70</f>
        <v>0.08737864077669903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</row>
    <row r="65" spans="1:46" s="6" customFormat="1" ht="12.75" customHeight="1">
      <c r="A65" s="47" t="s">
        <v>24</v>
      </c>
      <c r="B65" s="45">
        <v>4</v>
      </c>
      <c r="C65" s="46">
        <f>B65/B70</f>
        <v>0.03125</v>
      </c>
      <c r="D65" s="45">
        <v>4</v>
      </c>
      <c r="E65" s="46">
        <f>D65/D70</f>
        <v>0.031496062992125984</v>
      </c>
      <c r="F65" s="45"/>
      <c r="G65" s="46">
        <f>F65/F70</f>
        <v>0</v>
      </c>
      <c r="H65" s="45">
        <v>27</v>
      </c>
      <c r="I65" s="46">
        <f>H65/H70</f>
        <v>0.07780979827089338</v>
      </c>
      <c r="J65" s="45">
        <v>7</v>
      </c>
      <c r="K65" s="46">
        <f>J65/J70</f>
        <v>0.03398058252427184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</row>
    <row r="66" spans="1:46" s="6" customFormat="1" ht="12.75">
      <c r="A66" s="44" t="s">
        <v>27</v>
      </c>
      <c r="B66" s="45">
        <v>0</v>
      </c>
      <c r="C66" s="46">
        <f>B66/B70</f>
        <v>0</v>
      </c>
      <c r="D66" s="45">
        <v>1</v>
      </c>
      <c r="E66" s="46">
        <f>D66/D70</f>
        <v>0.007874015748031496</v>
      </c>
      <c r="F66" s="45">
        <v>0</v>
      </c>
      <c r="G66" s="46">
        <f>F66/F70</f>
        <v>0</v>
      </c>
      <c r="H66" s="45">
        <v>0</v>
      </c>
      <c r="I66" s="46">
        <f>H66/H70</f>
        <v>0</v>
      </c>
      <c r="J66" s="45">
        <v>0</v>
      </c>
      <c r="K66" s="46">
        <f>J66/J70</f>
        <v>0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</row>
    <row r="67" spans="1:46" s="6" customFormat="1" ht="12.75">
      <c r="A67" s="44" t="s">
        <v>26</v>
      </c>
      <c r="B67" s="45">
        <v>1</v>
      </c>
      <c r="C67" s="46">
        <f>B67/B70</f>
        <v>0.0078125</v>
      </c>
      <c r="D67" s="45">
        <v>4</v>
      </c>
      <c r="E67" s="46">
        <f>D67/D70</f>
        <v>0.031496062992125984</v>
      </c>
      <c r="F67" s="45">
        <v>4</v>
      </c>
      <c r="G67" s="46">
        <f>F67/F70</f>
        <v>0.01932367149758454</v>
      </c>
      <c r="H67" s="45">
        <v>11</v>
      </c>
      <c r="I67" s="46">
        <f>H67/H70</f>
        <v>0.03170028818443804</v>
      </c>
      <c r="J67" s="45">
        <v>14</v>
      </c>
      <c r="K67" s="46">
        <f>J67/J70</f>
        <v>0.06796116504854369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</row>
    <row r="68" spans="1:46" s="6" customFormat="1" ht="12.75">
      <c r="A68" s="44" t="s">
        <v>22</v>
      </c>
      <c r="B68" s="45">
        <v>0</v>
      </c>
      <c r="C68" s="46">
        <f>B68/B70</f>
        <v>0</v>
      </c>
      <c r="D68" s="45">
        <v>0</v>
      </c>
      <c r="E68" s="46">
        <f>D68/D70</f>
        <v>0</v>
      </c>
      <c r="F68" s="45">
        <v>0</v>
      </c>
      <c r="G68" s="46">
        <f>F68/F70</f>
        <v>0</v>
      </c>
      <c r="H68" s="45">
        <v>0</v>
      </c>
      <c r="I68" s="46">
        <f>H68/H70</f>
        <v>0</v>
      </c>
      <c r="J68" s="45">
        <v>0</v>
      </c>
      <c r="K68" s="46">
        <f>J68/J70</f>
        <v>0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</row>
    <row r="69" spans="1:46" s="6" customFormat="1" ht="12.75">
      <c r="A69" s="44" t="s">
        <v>21</v>
      </c>
      <c r="B69" s="45">
        <v>0</v>
      </c>
      <c r="C69" s="46">
        <f>B69/B70</f>
        <v>0</v>
      </c>
      <c r="D69" s="45">
        <v>0</v>
      </c>
      <c r="E69" s="46">
        <f>D69/D70</f>
        <v>0</v>
      </c>
      <c r="F69" s="45">
        <v>0</v>
      </c>
      <c r="G69" s="46">
        <f>F69/F70</f>
        <v>0</v>
      </c>
      <c r="H69" s="45">
        <v>2</v>
      </c>
      <c r="I69" s="46">
        <f>H69/H70</f>
        <v>0.005763688760806916</v>
      </c>
      <c r="J69" s="45">
        <v>0</v>
      </c>
      <c r="K69" s="46">
        <f>J69/J70</f>
        <v>0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</row>
    <row r="70" spans="1:46" s="6" customFormat="1" ht="13.5" thickBot="1">
      <c r="A70" s="44" t="s">
        <v>25</v>
      </c>
      <c r="B70" s="63">
        <f aca="true" t="shared" si="2" ref="B70:I70">SUM(B60:B69)</f>
        <v>128</v>
      </c>
      <c r="C70" s="64">
        <f t="shared" si="2"/>
        <v>1</v>
      </c>
      <c r="D70" s="63">
        <f t="shared" si="2"/>
        <v>127</v>
      </c>
      <c r="E70" s="64">
        <f t="shared" si="2"/>
        <v>1</v>
      </c>
      <c r="F70" s="63">
        <f t="shared" si="2"/>
        <v>207</v>
      </c>
      <c r="G70" s="64">
        <f t="shared" si="2"/>
        <v>0.9999999999999999</v>
      </c>
      <c r="H70" s="63">
        <f t="shared" si="2"/>
        <v>347</v>
      </c>
      <c r="I70" s="64">
        <f t="shared" si="2"/>
        <v>1.0000000000000002</v>
      </c>
      <c r="J70" s="63">
        <f>SUM(J60:J69)</f>
        <v>206</v>
      </c>
      <c r="K70" s="64">
        <f>SUM(K60:K69)</f>
        <v>0.9999999999999999</v>
      </c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</row>
    <row r="71" spans="1:50" s="6" customFormat="1" ht="12.75">
      <c r="A71" s="48"/>
      <c r="B71" s="49"/>
      <c r="C71" s="50"/>
      <c r="D71" s="51"/>
      <c r="E71" s="43"/>
      <c r="F71" s="51"/>
      <c r="G71" s="43"/>
      <c r="H71" s="43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</row>
    <row r="72" spans="1:50" s="6" customFormat="1" ht="12.75">
      <c r="A72" s="48"/>
      <c r="B72" s="49"/>
      <c r="C72" s="50"/>
      <c r="D72" s="51"/>
      <c r="E72" s="43"/>
      <c r="F72" s="51"/>
      <c r="G72" s="43"/>
      <c r="H72" s="43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</row>
    <row r="73" spans="1:50" s="6" customFormat="1" ht="12.75">
      <c r="A73" s="48"/>
      <c r="B73" s="49"/>
      <c r="C73" s="50"/>
      <c r="D73" s="51"/>
      <c r="E73" s="43"/>
      <c r="F73" s="51"/>
      <c r="G73" s="43"/>
      <c r="H73" s="43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</row>
    <row r="74" spans="1:50" s="6" customFormat="1" ht="12.75">
      <c r="A74" s="48"/>
      <c r="B74" s="49"/>
      <c r="C74" s="50"/>
      <c r="D74" s="51"/>
      <c r="E74" s="43"/>
      <c r="F74" s="51"/>
      <c r="G74" s="43"/>
      <c r="H74" s="43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</row>
    <row r="75" spans="1:50" s="6" customFormat="1" ht="12.75">
      <c r="A75" s="48"/>
      <c r="B75" s="49"/>
      <c r="C75" s="50"/>
      <c r="D75" s="51"/>
      <c r="E75" s="43"/>
      <c r="F75" s="51"/>
      <c r="G75" s="43"/>
      <c r="H75" s="43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</row>
    <row r="76" spans="1:50" s="6" customFormat="1" ht="12.75">
      <c r="A76" s="48"/>
      <c r="B76" s="49"/>
      <c r="C76" s="50"/>
      <c r="D76" s="51"/>
      <c r="E76" s="43"/>
      <c r="F76" s="51"/>
      <c r="G76" s="43"/>
      <c r="H76" s="43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</row>
    <row r="86" ht="12"/>
    <row r="87" ht="12"/>
    <row r="90" spans="1:50" ht="40.5" customHeight="1">
      <c r="A90" s="52"/>
      <c r="B90" s="77" t="s">
        <v>31</v>
      </c>
      <c r="C90" s="77"/>
      <c r="D90" s="77"/>
      <c r="E90" s="77"/>
      <c r="F90" s="77"/>
      <c r="G90" s="52"/>
      <c r="H90" s="53"/>
      <c r="I90" s="5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2:50" ht="12.75" thickBot="1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3:50" ht="13.5" thickBot="1">
      <c r="C92" s="6"/>
      <c r="D92" s="54">
        <v>2016</v>
      </c>
      <c r="E92" s="54">
        <v>2017</v>
      </c>
      <c r="F92" s="54">
        <v>2018</v>
      </c>
      <c r="G92" s="54">
        <v>2019</v>
      </c>
      <c r="H92" s="54">
        <v>2020</v>
      </c>
      <c r="I92" s="4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2:48" s="6" customFormat="1" ht="12.75">
      <c r="B93" s="44" t="s">
        <v>23</v>
      </c>
      <c r="C93" s="55"/>
      <c r="D93" s="56">
        <v>2</v>
      </c>
      <c r="E93" s="56">
        <v>4</v>
      </c>
      <c r="F93" s="56">
        <v>5</v>
      </c>
      <c r="G93" s="56">
        <v>14</v>
      </c>
      <c r="H93" s="56">
        <v>9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</row>
    <row r="94" spans="2:48" s="6" customFormat="1" ht="12.75">
      <c r="B94" s="44" t="s">
        <v>20</v>
      </c>
      <c r="C94" s="57"/>
      <c r="D94" s="58">
        <v>3</v>
      </c>
      <c r="E94" s="58">
        <v>2</v>
      </c>
      <c r="F94" s="58">
        <v>1</v>
      </c>
      <c r="G94" s="58">
        <v>7</v>
      </c>
      <c r="H94" s="58">
        <v>5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</row>
    <row r="95" spans="2:48" s="6" customFormat="1" ht="12.75">
      <c r="B95" s="44" t="s">
        <v>18</v>
      </c>
      <c r="C95" s="57"/>
      <c r="D95" s="58">
        <v>3</v>
      </c>
      <c r="E95" s="58">
        <v>3</v>
      </c>
      <c r="F95" s="58">
        <v>8</v>
      </c>
      <c r="G95" s="58">
        <v>12</v>
      </c>
      <c r="H95" s="58">
        <v>8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</row>
    <row r="96" spans="2:48" s="6" customFormat="1" ht="12.75">
      <c r="B96" s="44" t="s">
        <v>19</v>
      </c>
      <c r="C96" s="57"/>
      <c r="D96" s="58">
        <v>2</v>
      </c>
      <c r="E96" s="58">
        <v>1</v>
      </c>
      <c r="F96" s="58">
        <v>5</v>
      </c>
      <c r="G96" s="58">
        <v>13</v>
      </c>
      <c r="H96" s="58">
        <v>3</v>
      </c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</row>
    <row r="97" spans="2:48" s="6" customFormat="1" ht="12.75" customHeight="1">
      <c r="B97" s="47" t="s">
        <v>24</v>
      </c>
      <c r="C97" s="57"/>
      <c r="D97" s="58">
        <v>7</v>
      </c>
      <c r="E97" s="58">
        <v>10</v>
      </c>
      <c r="F97" s="58">
        <v>23</v>
      </c>
      <c r="G97" s="58">
        <v>23</v>
      </c>
      <c r="H97" s="58">
        <v>11</v>
      </c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</row>
    <row r="98" spans="2:48" s="6" customFormat="1" ht="12.75" customHeight="1">
      <c r="B98" s="47" t="s">
        <v>27</v>
      </c>
      <c r="C98" s="57"/>
      <c r="D98" s="58">
        <v>8</v>
      </c>
      <c r="E98" s="58">
        <v>5</v>
      </c>
      <c r="F98" s="58"/>
      <c r="G98" s="58"/>
      <c r="H98" s="58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</row>
    <row r="99" spans="2:48" s="6" customFormat="1" ht="15" customHeight="1">
      <c r="B99" s="44" t="s">
        <v>26</v>
      </c>
      <c r="C99" s="57"/>
      <c r="D99" s="58">
        <v>12</v>
      </c>
      <c r="E99" s="58">
        <v>14</v>
      </c>
      <c r="F99" s="58">
        <v>21</v>
      </c>
      <c r="G99" s="58">
        <v>23</v>
      </c>
      <c r="H99" s="58">
        <v>24</v>
      </c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</row>
    <row r="100" spans="2:48" s="6" customFormat="1" ht="15" customHeight="1">
      <c r="B100" s="44" t="s">
        <v>22</v>
      </c>
      <c r="C100" s="57"/>
      <c r="D100" s="58">
        <v>0</v>
      </c>
      <c r="E100" s="58">
        <v>0</v>
      </c>
      <c r="F100" s="58">
        <v>2</v>
      </c>
      <c r="G100" s="58">
        <v>2</v>
      </c>
      <c r="H100" s="58">
        <v>0</v>
      </c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</row>
    <row r="101" spans="2:48" s="6" customFormat="1" ht="13.5" thickBot="1">
      <c r="B101" s="44" t="s">
        <v>21</v>
      </c>
      <c r="C101" s="55"/>
      <c r="D101" s="59">
        <v>3</v>
      </c>
      <c r="E101" s="59">
        <v>0</v>
      </c>
      <c r="F101" s="59">
        <v>1</v>
      </c>
      <c r="G101" s="59">
        <v>1</v>
      </c>
      <c r="H101" s="59">
        <v>2</v>
      </c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</row>
    <row r="104" spans="2:6" ht="18.75" customHeight="1">
      <c r="B104" s="77" t="s">
        <v>28</v>
      </c>
      <c r="C104" s="77"/>
      <c r="D104" s="77"/>
      <c r="E104" s="77"/>
      <c r="F104" s="77"/>
    </row>
    <row r="106" spans="3:4" ht="12.75">
      <c r="C106" s="60">
        <v>23.446601941747574</v>
      </c>
      <c r="D106" s="48" t="s">
        <v>29</v>
      </c>
    </row>
    <row r="107" spans="3:4" ht="12.75">
      <c r="C107" s="61">
        <v>39.72727272727273</v>
      </c>
      <c r="D107" s="48" t="s">
        <v>30</v>
      </c>
    </row>
    <row r="110" ht="12"/>
  </sheetData>
  <sheetProtection/>
  <mergeCells count="15">
    <mergeCell ref="A11:G11"/>
    <mergeCell ref="A2:I2"/>
    <mergeCell ref="A3:I3"/>
    <mergeCell ref="A10:I10"/>
    <mergeCell ref="A56:I56"/>
    <mergeCell ref="D58:E58"/>
    <mergeCell ref="B104:F104"/>
    <mergeCell ref="B90:F90"/>
    <mergeCell ref="I12:J12"/>
    <mergeCell ref="B58:C58"/>
    <mergeCell ref="B12:D12"/>
    <mergeCell ref="E12:G12"/>
    <mergeCell ref="F58:G58"/>
    <mergeCell ref="H58:I58"/>
    <mergeCell ref="J58:K58"/>
  </mergeCells>
  <printOptions horizontalCentered="1"/>
  <pageMargins left="0.76" right="0.41" top="0.68" bottom="0.5" header="0.5" footer="0"/>
  <pageSetup orientation="portrait" r:id="rId2"/>
  <rowBreaks count="1" manualBreakCount="1">
    <brk id="55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Mary Marshall</cp:lastModifiedBy>
  <cp:lastPrinted>2012-09-18T20:53:45Z</cp:lastPrinted>
  <dcterms:created xsi:type="dcterms:W3CDTF">2001-07-31T21:55:56Z</dcterms:created>
  <dcterms:modified xsi:type="dcterms:W3CDTF">2020-07-12T17:39:31Z</dcterms:modified>
  <cp:category/>
  <cp:version/>
  <cp:contentType/>
  <cp:contentStatus/>
</cp:coreProperties>
</file>