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160" windowHeight="12255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<sst xmlns="http://schemas.openxmlformats.org/spreadsheetml/2006/main" count="65" uniqueCount="39">
  <si>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</si>
  <si>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</si>
  <si>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</si>
  <si>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</si>
  <si>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</si>
  <si>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</si>
  <si>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</si>
  <si>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</si>
  <si>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</si>
  <si>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</si>
  <si>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</si>
  <si>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</si>
  <si>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</si>
  <si>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</si>
  <si>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</si>
  <si>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</si>
  <si>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</si>
  <si>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</si>
  <si>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</si>
  <si>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</si>
  <si>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</si>
  <si>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</si>
  <si>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</si>
  <si>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</si>
  <si>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</si>
  <si>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</si>
  <si>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</si>
  <si>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</si>
  <si>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</si>
  <si>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</si>
  <si>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</si>
  <si>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</si>
  <si>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N/A</t>
  </si>
  <si>
    <t>YES</t>
  </si>
  <si>
    <t>Forestry, Arizona State - Capitol Complex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</si>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</sst>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167" fontId="4" fillId="0" borderId="25" xfId="59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3" fontId="17" fillId="0" borderId="27" xfId="42" applyNumberFormat="1" applyFont="1" applyBorder="1" applyAlignment="1">
      <alignment/>
    </xf>
    <xf numFmtId="167" fontId="17" fillId="0" borderId="21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17" fillId="0" borderId="28" xfId="42" applyNumberFormat="1" applyFont="1" applyBorder="1" applyAlignment="1">
      <alignment/>
    </xf>
    <xf numFmtId="167" fontId="17" fillId="0" borderId="24" xfId="59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1" fontId="17" fillId="0" borderId="31" xfId="59" applyNumberFormat="1" applyFont="1" applyBorder="1" applyAlignment="1">
      <alignment/>
    </xf>
    <xf numFmtId="1" fontId="17" fillId="0" borderId="32" xfId="42" applyNumberFormat="1" applyFont="1" applyBorder="1" applyAlignment="1">
      <alignment horizontal="center"/>
    </xf>
    <xf numFmtId="1" fontId="17" fillId="0" borderId="33" xfId="42" applyNumberFormat="1" applyFont="1" applyBorder="1" applyAlignment="1">
      <alignment horizontal="center"/>
    </xf>
    <xf numFmtId="171" fontId="17" fillId="0" borderId="31" xfId="0" applyNumberFormat="1" applyFont="1" applyBorder="1" applyAlignment="1">
      <alignment horizontal="center"/>
    </xf>
    <xf numFmtId="171" fontId="17" fillId="0" borderId="29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34" xfId="0" applyNumberFormat="1" applyFont="1" applyBorder="1" applyAlignment="1">
      <alignment/>
    </xf>
    <xf numFmtId="167" fontId="17" fillId="0" borderId="35" xfId="59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7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18" fillId="0" borderId="26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4" xfId="59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63199199"/>
        <c:axId val="59247224"/>
      </c:barChart>
      <c:catAx>
        <c:axId val="6319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47224"/>
        <c:crosses val="autoZero"/>
        <c:auto val="1"/>
        <c:lblOffset val="100"/>
        <c:tickLblSkip val="1"/>
        <c:noMultiLvlLbl val="0"/>
      </c:catAx>
      <c:valAx>
        <c:axId val="5924722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19919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425"/>
          <c:y val="0.9355"/>
          <c:w val="0.441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1"/>
          <c:w val="0.96125"/>
          <c:h val="0.73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6943033"/>
        <c:axId val="30071394"/>
      </c:lineChart>
      <c:catAx>
        <c:axId val="4694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071394"/>
        <c:crosses val="autoZero"/>
        <c:auto val="1"/>
        <c:lblOffset val="100"/>
        <c:tickLblSkip val="1"/>
        <c:noMultiLvlLbl val="0"/>
      </c:catAx>
      <c:valAx>
        <c:axId val="300713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94303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5"/>
          <c:w val="0.95925"/>
          <c:h val="0.70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3379763"/>
        <c:axId val="19330796"/>
      </c:lineChart>
      <c:catAx>
        <c:axId val="337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0796"/>
        <c:crosses val="autoZero"/>
        <c:auto val="1"/>
        <c:lblOffset val="100"/>
        <c:tickLblSkip val="1"/>
        <c:noMultiLvlLbl val="0"/>
      </c:catAx>
      <c:valAx>
        <c:axId val="1933079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0.3785</cdr:y>
    </cdr:from>
    <cdr:to>
      <cdr:x>0.999</cdr:x>
      <cdr:y>0.634</cdr:y>
    </cdr:to>
    <cdr:sp>
      <cdr:nvSpPr>
        <cdr:cNvPr id="1" name="AutoShape 1"/>
        <cdr:cNvSpPr>
          <a:spLocks/>
        </cdr:cNvSpPr>
      </cdr:nvSpPr>
      <cdr:spPr>
        <a:xfrm>
          <a:off x="7153275" y="92392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0.2885</cdr:y>
    </cdr:from>
    <cdr:to>
      <cdr:x>1</cdr:x>
      <cdr:y>0.4665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0.3395</cdr:y>
    </cdr:from>
    <cdr:to>
      <cdr:x>1</cdr:x>
      <cdr:y>0.504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400050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496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66675</xdr:rowOff>
    </xdr:from>
    <xdr:to>
      <xdr:col>6</xdr:col>
      <xdr:colOff>609600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66675" y="42862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85725</xdr:rowOff>
    </xdr:from>
    <xdr:to>
      <xdr:col>6</xdr:col>
      <xdr:colOff>571500</xdr:colOff>
      <xdr:row>52</xdr:row>
      <xdr:rowOff>85725</xdr:rowOff>
    </xdr:to>
    <xdr:graphicFrame>
      <xdr:nvGraphicFramePr>
        <xdr:cNvPr id="3" name="Chart 3"/>
        <xdr:cNvGraphicFramePr/>
      </xdr:nvGraphicFramePr>
      <xdr:xfrm>
        <a:off x="28575" y="65913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240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142875</xdr:colOff>
      <xdr:row>22</xdr:row>
      <xdr:rowOff>9525</xdr:rowOff>
    </xdr:from>
    <xdr:to>
      <xdr:col>9</xdr:col>
      <xdr:colOff>57150</xdr:colOff>
      <xdr:row>26</xdr:row>
      <xdr:rowOff>47625</xdr:rowOff>
    </xdr:to>
    <xdr:sp>
      <xdr:nvSpPr>
        <xdr:cNvPr id="5" name="AutoShape 8"/>
        <xdr:cNvSpPr>
          <a:spLocks/>
        </xdr:cNvSpPr>
      </xdr:nvSpPr>
      <xdr:spPr>
        <a:xfrm>
          <a:off x="6391275" y="4229100"/>
          <a:ext cx="1628775" cy="647700"/>
        </a:xfrm>
        <a:prstGeom prst="borderCallout1">
          <a:avLst>
            <a:gd name="adj1" fmla="val -281185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19050</xdr:rowOff>
    </xdr:from>
    <xdr:to>
      <xdr:col>8</xdr:col>
      <xdr:colOff>409575</xdr:colOff>
      <xdr:row>40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086475" y="6524625"/>
          <a:ext cx="1419225" cy="457200"/>
        </a:xfrm>
        <a:prstGeom prst="borderCallout1">
          <a:avLst>
            <a:gd name="adj1" fmla="val -221782"/>
            <a:gd name="adj2" fmla="val -2655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039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42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X106"/>
  <sheetViews>
    <sheetView showGridLines="0" tabSelected="1" zoomScaleSheetLayoutView="100" zoomScalePageLayoutView="0" workbookViewId="0" topLeftCell="A1">
      <selection activeCell="J103" sqref="J10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125" style="3" customWidth="1"/>
    <col min="9" max="9" width="11.375" style="3" customWidth="1"/>
    <col min="10" max="11" width="11.375" style="4" customWidth="1"/>
    <col min="12" max="50" width="5.125" style="4" customWidth="1"/>
    <col min="51" max="68" width="5.125" style="3" customWidth="1"/>
    <col min="69" max="16384" width="11.375" style="3" customWidth="1"/>
  </cols>
  <sheetData>
    <row r="1" ht="15" customHeight="1"/>
    <row r="2" spans="1:10" ht="22.5">
      <c r="A2" s="68" t="s">
        <v>34</v>
      </c>
      <c r="B2" s="68"/>
      <c r="C2" s="68"/>
      <c r="D2" s="68"/>
      <c r="E2" s="68"/>
      <c r="F2" s="68"/>
      <c r="G2" s="68"/>
      <c r="H2" s="69"/>
      <c r="I2" s="69"/>
      <c r="J2" s="5"/>
    </row>
    <row r="3" spans="1:10" ht="15.75" customHeight="1">
      <c r="A3" s="70" t="s">
        <v>38</v>
      </c>
      <c r="B3" s="70"/>
      <c r="C3" s="70"/>
      <c r="D3" s="70"/>
      <c r="E3" s="70"/>
      <c r="F3" s="70"/>
      <c r="G3" s="70"/>
      <c r="H3" s="69"/>
      <c r="I3" s="69"/>
      <c r="J3" s="5"/>
    </row>
    <row r="4" ht="6.75" customHeight="1">
      <c r="F4" s="6"/>
    </row>
    <row r="5" ht="13.5" thickBot="1">
      <c r="F5" s="6"/>
    </row>
    <row r="6" spans="1:46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37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9" t="s">
        <v>1</v>
      </c>
      <c r="B7" s="10">
        <v>0.923</v>
      </c>
      <c r="C7" s="10">
        <v>0.889</v>
      </c>
      <c r="D7" s="10">
        <v>0.895</v>
      </c>
      <c r="E7" s="10">
        <v>1</v>
      </c>
      <c r="F7" s="10">
        <v>1</v>
      </c>
      <c r="G7" s="10">
        <v>1</v>
      </c>
      <c r="H7" s="10">
        <v>0.735</v>
      </c>
      <c r="I7" s="10">
        <v>0.807</v>
      </c>
      <c r="J7" s="11">
        <v>0.9333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ht="15" customHeight="1">
      <c r="D8" s="12" t="s">
        <v>36</v>
      </c>
    </row>
    <row r="9" ht="15" customHeight="1"/>
    <row r="10" spans="1:9" ht="18.75">
      <c r="A10" s="71" t="s">
        <v>2</v>
      </c>
      <c r="B10" s="71"/>
      <c r="C10" s="71"/>
      <c r="D10" s="71"/>
      <c r="E10" s="71"/>
      <c r="F10" s="71"/>
      <c r="G10" s="71"/>
      <c r="H10" s="72"/>
      <c r="I10" s="72"/>
    </row>
    <row r="11" spans="1:8" ht="12" customHeight="1" thickBot="1">
      <c r="A11" s="65"/>
      <c r="B11" s="65"/>
      <c r="C11" s="65"/>
      <c r="D11" s="65"/>
      <c r="E11" s="65"/>
      <c r="F11" s="65"/>
      <c r="G11" s="65"/>
      <c r="H11" s="13"/>
    </row>
    <row r="12" spans="2:49" s="1" customFormat="1" ht="15.75" thickBot="1">
      <c r="B12" s="75" t="s">
        <v>3</v>
      </c>
      <c r="C12" s="76"/>
      <c r="D12" s="77"/>
      <c r="E12" s="75" t="s">
        <v>4</v>
      </c>
      <c r="F12" s="78"/>
      <c r="G12" s="79"/>
      <c r="H12" s="14" t="s">
        <v>5</v>
      </c>
      <c r="I12" s="80" t="s">
        <v>6</v>
      </c>
      <c r="J12" s="6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0.792</v>
      </c>
      <c r="D14" s="25"/>
      <c r="E14" s="26">
        <v>0.6</v>
      </c>
      <c r="F14" s="27">
        <v>0.834</v>
      </c>
      <c r="G14" s="28"/>
      <c r="H14" s="29" t="s">
        <v>32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83">
        <v>0.6</v>
      </c>
      <c r="C15" s="27">
        <v>0.7</v>
      </c>
      <c r="D15" s="84">
        <f aca="true" t="shared" si="0" ref="D15:D22">(C15-C14)/C14</f>
        <v>-0.11616161616161626</v>
      </c>
      <c r="E15" s="26">
        <v>0.6</v>
      </c>
      <c r="F15" s="31">
        <v>0.733</v>
      </c>
      <c r="G15" s="28">
        <f aca="true" t="shared" si="1" ref="G15:G22">(F15-F14)/F14</f>
        <v>-0.12110311750599519</v>
      </c>
      <c r="H15" s="29" t="s">
        <v>33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83">
        <v>0.6</v>
      </c>
      <c r="C16" s="27">
        <v>0.679</v>
      </c>
      <c r="D16" s="84">
        <f t="shared" si="0"/>
        <v>-0.02999999999999987</v>
      </c>
      <c r="E16" s="26">
        <v>0.6</v>
      </c>
      <c r="F16" s="31">
        <v>0.66</v>
      </c>
      <c r="G16" s="28">
        <f t="shared" si="1"/>
        <v>-0.09959072305593446</v>
      </c>
      <c r="H16" s="29" t="s">
        <v>33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83">
        <v>0.6</v>
      </c>
      <c r="C17" s="27">
        <v>0.813</v>
      </c>
      <c r="D17" s="84">
        <f t="shared" si="0"/>
        <v>0.19734904270986728</v>
      </c>
      <c r="E17" s="26">
        <v>0.6</v>
      </c>
      <c r="F17" s="31">
        <v>0.765</v>
      </c>
      <c r="G17" s="28">
        <f t="shared" si="1"/>
        <v>0.15909090909090906</v>
      </c>
      <c r="H17" s="29" t="s">
        <v>35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83">
        <v>0.6</v>
      </c>
      <c r="C18" s="27">
        <v>0.77</v>
      </c>
      <c r="D18" s="84">
        <f t="shared" si="0"/>
        <v>-0.05289052890528897</v>
      </c>
      <c r="E18" s="26">
        <v>0.6</v>
      </c>
      <c r="F18" s="31">
        <v>0.623</v>
      </c>
      <c r="G18" s="28">
        <f t="shared" si="1"/>
        <v>-0.18562091503267975</v>
      </c>
      <c r="H18" s="29" t="s">
        <v>35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5" customFormat="1" ht="15">
      <c r="A19" s="22">
        <v>2016</v>
      </c>
      <c r="B19" s="83">
        <v>0.6</v>
      </c>
      <c r="C19" s="27">
        <v>0.718</v>
      </c>
      <c r="D19" s="84">
        <f t="shared" si="0"/>
        <v>-0.0675324675324676</v>
      </c>
      <c r="E19" s="26">
        <v>0.6</v>
      </c>
      <c r="F19" s="31">
        <v>0.646</v>
      </c>
      <c r="G19" s="28">
        <f t="shared" si="1"/>
        <v>0.03691813804173358</v>
      </c>
      <c r="H19" s="29" t="s">
        <v>35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4"/>
      <c r="T19" s="21"/>
      <c r="U19" s="21"/>
      <c r="V19" s="21"/>
      <c r="W19" s="3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83">
        <v>0.6</v>
      </c>
      <c r="C20" s="27">
        <v>0.724</v>
      </c>
      <c r="D20" s="84">
        <f t="shared" si="0"/>
        <v>0.008356545961002793</v>
      </c>
      <c r="E20" s="26">
        <v>0.6</v>
      </c>
      <c r="F20" s="31">
        <v>0.76</v>
      </c>
      <c r="G20" s="28">
        <f t="shared" si="1"/>
        <v>0.1764705882352941</v>
      </c>
      <c r="H20" s="29" t="s">
        <v>35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1"/>
      <c r="U20" s="2"/>
      <c r="V20" s="2"/>
      <c r="W20" s="30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4" ht="15.75" thickBot="1">
      <c r="A21" s="22">
        <v>2018</v>
      </c>
      <c r="B21" s="85">
        <v>0.6</v>
      </c>
      <c r="C21" s="31">
        <v>0.8556</v>
      </c>
      <c r="D21" s="86">
        <f t="shared" si="0"/>
        <v>0.18176795580110505</v>
      </c>
      <c r="E21" s="87">
        <v>0.6</v>
      </c>
      <c r="F21" s="31">
        <v>0.879</v>
      </c>
      <c r="G21" s="88">
        <f t="shared" si="1"/>
        <v>0.15657894736842104</v>
      </c>
      <c r="H21" s="29" t="s">
        <v>35</v>
      </c>
      <c r="I21" s="81">
        <v>0.7593</v>
      </c>
      <c r="J21" s="81">
        <v>0.7154</v>
      </c>
      <c r="T21" s="38"/>
      <c r="X21" s="38"/>
    </row>
    <row r="22" spans="1:50" s="93" customFormat="1" ht="15" thickBot="1">
      <c r="A22" s="32">
        <v>2019</v>
      </c>
      <c r="B22" s="89">
        <v>0.6</v>
      </c>
      <c r="C22" s="90">
        <v>0.8046</v>
      </c>
      <c r="D22" s="91">
        <f t="shared" si="0"/>
        <v>-0.05960729312762979</v>
      </c>
      <c r="E22" s="92">
        <v>0.6</v>
      </c>
      <c r="F22" s="90">
        <v>0.7599</v>
      </c>
      <c r="G22" s="91">
        <f t="shared" si="1"/>
        <v>-0.13549488054607506</v>
      </c>
      <c r="H22" s="33" t="s">
        <v>35</v>
      </c>
      <c r="I22" s="82">
        <v>0.7365</v>
      </c>
      <c r="J22" s="82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3" t="s">
        <v>13</v>
      </c>
      <c r="B55" s="73"/>
      <c r="C55" s="73"/>
      <c r="D55" s="73"/>
      <c r="E55" s="73"/>
      <c r="F55" s="73"/>
      <c r="G55" s="73"/>
      <c r="H55" s="72"/>
      <c r="I55" s="72"/>
    </row>
    <row r="56" ht="12.75" thickBot="1"/>
    <row r="57" spans="2:48" s="6" customFormat="1" ht="13.5" customHeight="1" thickBot="1">
      <c r="B57" s="66">
        <v>2015</v>
      </c>
      <c r="C57" s="67"/>
      <c r="D57" s="66">
        <v>2016</v>
      </c>
      <c r="E57" s="67"/>
      <c r="F57" s="66">
        <v>2017</v>
      </c>
      <c r="G57" s="67"/>
      <c r="H57" s="66">
        <v>2018</v>
      </c>
      <c r="I57" s="67"/>
      <c r="J57" s="66">
        <v>2019</v>
      </c>
      <c r="K57" s="6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</row>
    <row r="58" spans="1:48" s="6" customFormat="1" ht="13.5" thickBot="1">
      <c r="A58" s="62" t="s">
        <v>14</v>
      </c>
      <c r="B58" s="40" t="s">
        <v>15</v>
      </c>
      <c r="C58" s="18" t="s">
        <v>16</v>
      </c>
      <c r="D58" s="40" t="s">
        <v>15</v>
      </c>
      <c r="E58" s="18" t="s">
        <v>16</v>
      </c>
      <c r="F58" s="40" t="s">
        <v>15</v>
      </c>
      <c r="G58" s="18" t="s">
        <v>16</v>
      </c>
      <c r="H58" s="40" t="s">
        <v>15</v>
      </c>
      <c r="I58" s="18" t="s">
        <v>16</v>
      </c>
      <c r="J58" s="40" t="s">
        <v>15</v>
      </c>
      <c r="K58" s="18" t="s">
        <v>16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:48" s="6" customFormat="1" ht="12.75">
      <c r="A59" s="44" t="s">
        <v>17</v>
      </c>
      <c r="B59" s="41">
        <v>80.9</v>
      </c>
      <c r="C59" s="42">
        <f>B59/B69</f>
        <v>0.7704761904761905</v>
      </c>
      <c r="D59" s="41">
        <v>91.9</v>
      </c>
      <c r="E59" s="42">
        <f>D59/D69</f>
        <v>0.71796875</v>
      </c>
      <c r="F59" s="41">
        <v>91.9</v>
      </c>
      <c r="G59" s="42">
        <f>F59/F69</f>
        <v>0.7236220472440945</v>
      </c>
      <c r="H59" s="41">
        <v>177.1</v>
      </c>
      <c r="I59" s="42">
        <f>H59/H69</f>
        <v>0.8555555555555555</v>
      </c>
      <c r="J59" s="41">
        <v>279.2</v>
      </c>
      <c r="K59" s="42">
        <f>J59/J69</f>
        <v>0.8046109510086455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6" customFormat="1" ht="12.75">
      <c r="A60" s="44" t="s">
        <v>23</v>
      </c>
      <c r="B60" s="45">
        <v>2.1</v>
      </c>
      <c r="C60" s="46">
        <f>B60/B69</f>
        <v>0.02</v>
      </c>
      <c r="D60" s="45">
        <v>2.1</v>
      </c>
      <c r="E60" s="46">
        <f>D60/D69</f>
        <v>0.01640625</v>
      </c>
      <c r="F60" s="45">
        <v>2.1</v>
      </c>
      <c r="G60" s="46">
        <f>F60/F69</f>
        <v>0.01653543307086614</v>
      </c>
      <c r="H60" s="45">
        <v>2.9</v>
      </c>
      <c r="I60" s="46">
        <f>H60/H69</f>
        <v>0.014009661835748791</v>
      </c>
      <c r="J60" s="45">
        <v>10.8</v>
      </c>
      <c r="K60" s="46">
        <f>J60/J69</f>
        <v>0.03112391930835735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6" customFormat="1" ht="12.75">
      <c r="A61" s="44" t="s">
        <v>20</v>
      </c>
      <c r="B61" s="45">
        <v>0</v>
      </c>
      <c r="C61" s="46">
        <f>B61/B69</f>
        <v>0</v>
      </c>
      <c r="D61" s="45">
        <v>0</v>
      </c>
      <c r="E61" s="46">
        <f>D61/D69</f>
        <v>0</v>
      </c>
      <c r="F61" s="45">
        <v>0</v>
      </c>
      <c r="G61" s="46">
        <f>F61/F69</f>
        <v>0</v>
      </c>
      <c r="H61" s="45">
        <v>5</v>
      </c>
      <c r="I61" s="46">
        <f>H61/H69</f>
        <v>0.024154589371980676</v>
      </c>
      <c r="J61" s="45">
        <v>1</v>
      </c>
      <c r="K61" s="46">
        <f>J61/J69</f>
        <v>0.002881844380403458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6" customFormat="1" ht="12.75">
      <c r="A62" s="44" t="s">
        <v>18</v>
      </c>
      <c r="B62" s="45">
        <v>8</v>
      </c>
      <c r="C62" s="46">
        <f>B62/B69</f>
        <v>0.0761904761904762</v>
      </c>
      <c r="D62" s="45">
        <v>11</v>
      </c>
      <c r="E62" s="46">
        <f>D62/D69</f>
        <v>0.0859375</v>
      </c>
      <c r="F62" s="45">
        <v>5</v>
      </c>
      <c r="G62" s="46">
        <f>F62/F69</f>
        <v>0.03937007874015748</v>
      </c>
      <c r="H62" s="45">
        <v>5</v>
      </c>
      <c r="I62" s="46">
        <f>H62/H69</f>
        <v>0.024154589371980676</v>
      </c>
      <c r="J62" s="45">
        <v>4</v>
      </c>
      <c r="K62" s="46">
        <f>J62/J69</f>
        <v>0.011527377521613832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6" customFormat="1" ht="12.75">
      <c r="A63" s="44" t="s">
        <v>19</v>
      </c>
      <c r="B63" s="45">
        <v>8</v>
      </c>
      <c r="C63" s="46">
        <f>B63/B69</f>
        <v>0.0761904761904762</v>
      </c>
      <c r="D63" s="45">
        <v>18</v>
      </c>
      <c r="E63" s="46">
        <f>D63/D69</f>
        <v>0.140625</v>
      </c>
      <c r="F63" s="45">
        <v>19</v>
      </c>
      <c r="G63" s="46">
        <f>F63/F69</f>
        <v>0.14960629921259844</v>
      </c>
      <c r="H63" s="45">
        <v>13</v>
      </c>
      <c r="I63" s="46">
        <f>H63/H69</f>
        <v>0.06280193236714976</v>
      </c>
      <c r="J63" s="45">
        <v>12</v>
      </c>
      <c r="K63" s="46">
        <f>J63/J69</f>
        <v>0.0345821325648415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6" customFormat="1" ht="12.75" customHeight="1">
      <c r="A64" s="47" t="s">
        <v>24</v>
      </c>
      <c r="B64" s="45">
        <v>0</v>
      </c>
      <c r="C64" s="46">
        <f>B64/B69</f>
        <v>0</v>
      </c>
      <c r="D64" s="45">
        <v>4</v>
      </c>
      <c r="E64" s="46">
        <f>D64/D69</f>
        <v>0.03125</v>
      </c>
      <c r="F64" s="45">
        <v>4</v>
      </c>
      <c r="G64" s="46">
        <f>F64/F69</f>
        <v>0.031496062992125984</v>
      </c>
      <c r="H64" s="45"/>
      <c r="I64" s="46">
        <f>H64/H69</f>
        <v>0</v>
      </c>
      <c r="J64" s="45">
        <v>27</v>
      </c>
      <c r="K64" s="46">
        <f>J64/J69</f>
        <v>0.07780979827089338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48" s="6" customFormat="1" ht="12.75">
      <c r="A65" s="44" t="s">
        <v>27</v>
      </c>
      <c r="B65" s="45">
        <v>0</v>
      </c>
      <c r="C65" s="46">
        <f>B65/B69</f>
        <v>0</v>
      </c>
      <c r="D65" s="45">
        <v>0</v>
      </c>
      <c r="E65" s="46">
        <f>D65/D69</f>
        <v>0</v>
      </c>
      <c r="F65" s="45">
        <v>1</v>
      </c>
      <c r="G65" s="46">
        <f>F65/F69</f>
        <v>0.007874015748031496</v>
      </c>
      <c r="H65" s="45">
        <v>0</v>
      </c>
      <c r="I65" s="46">
        <f>H65/H69</f>
        <v>0</v>
      </c>
      <c r="J65" s="45">
        <v>0</v>
      </c>
      <c r="K65" s="46">
        <f>J65/J69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48" s="6" customFormat="1" ht="12.75">
      <c r="A66" s="44" t="s">
        <v>26</v>
      </c>
      <c r="B66" s="45">
        <v>6</v>
      </c>
      <c r="C66" s="46">
        <f>B66/B69</f>
        <v>0.05714285714285714</v>
      </c>
      <c r="D66" s="45">
        <v>1</v>
      </c>
      <c r="E66" s="46">
        <f>D66/D69</f>
        <v>0.0078125</v>
      </c>
      <c r="F66" s="45">
        <v>4</v>
      </c>
      <c r="G66" s="46">
        <f>F66/F69</f>
        <v>0.031496062992125984</v>
      </c>
      <c r="H66" s="45">
        <v>4</v>
      </c>
      <c r="I66" s="46">
        <f>H66/H69</f>
        <v>0.01932367149758454</v>
      </c>
      <c r="J66" s="45">
        <v>11</v>
      </c>
      <c r="K66" s="46">
        <f>J66/J69</f>
        <v>0.03170028818443804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:48" s="6" customFormat="1" ht="12.75">
      <c r="A67" s="44" t="s">
        <v>22</v>
      </c>
      <c r="B67" s="45">
        <v>0</v>
      </c>
      <c r="C67" s="46">
        <f>B67/B69</f>
        <v>0</v>
      </c>
      <c r="D67" s="45">
        <v>0</v>
      </c>
      <c r="E67" s="46">
        <f>D67/D69</f>
        <v>0</v>
      </c>
      <c r="F67" s="45">
        <v>0</v>
      </c>
      <c r="G67" s="46">
        <f>F67/F69</f>
        <v>0</v>
      </c>
      <c r="H67" s="45">
        <v>0</v>
      </c>
      <c r="I67" s="46">
        <f>H67/H69</f>
        <v>0</v>
      </c>
      <c r="J67" s="45">
        <v>0</v>
      </c>
      <c r="K67" s="46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</row>
    <row r="68" spans="1:48" s="6" customFormat="1" ht="12.75">
      <c r="A68" s="44" t="s">
        <v>21</v>
      </c>
      <c r="B68" s="45">
        <v>0</v>
      </c>
      <c r="C68" s="46">
        <f>B68/B69</f>
        <v>0</v>
      </c>
      <c r="D68" s="45">
        <v>0</v>
      </c>
      <c r="E68" s="46">
        <f>D68/D69</f>
        <v>0</v>
      </c>
      <c r="F68" s="45">
        <v>0</v>
      </c>
      <c r="G68" s="46">
        <f>F68/F69</f>
        <v>0</v>
      </c>
      <c r="H68" s="45">
        <v>0</v>
      </c>
      <c r="I68" s="46">
        <f>H68/H69</f>
        <v>0</v>
      </c>
      <c r="J68" s="45">
        <v>2</v>
      </c>
      <c r="K68" s="46">
        <f>J68/J69</f>
        <v>0.005763688760806916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48" s="6" customFormat="1" ht="13.5" thickBot="1">
      <c r="A69" s="44" t="s">
        <v>25</v>
      </c>
      <c r="B69" s="63">
        <f>SUM(B59:B68)</f>
        <v>105</v>
      </c>
      <c r="C69" s="64">
        <f>SUM(C59:C68)</f>
        <v>1</v>
      </c>
      <c r="D69" s="63">
        <f>SUM(D59:D68)</f>
        <v>128</v>
      </c>
      <c r="E69" s="64">
        <f>SUM(E59:E68)</f>
        <v>1</v>
      </c>
      <c r="F69" s="63">
        <f>SUM(F59:F68)</f>
        <v>127</v>
      </c>
      <c r="G69" s="64">
        <f>SUM(G59:G68)</f>
        <v>1</v>
      </c>
      <c r="H69" s="63">
        <f>SUM(H59:H68)</f>
        <v>207</v>
      </c>
      <c r="I69" s="64">
        <f>SUM(I59:I68)</f>
        <v>0.9999999999999999</v>
      </c>
      <c r="J69" s="63">
        <f>SUM(J59:J68)</f>
        <v>347</v>
      </c>
      <c r="K69" s="64">
        <f>SUM(K59:K68)</f>
        <v>1.0000000000000002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50" s="6" customFormat="1" ht="12.75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0" s="6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s="6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s="6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s="6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s="6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85" ht="12"/>
    <row r="86" ht="12"/>
    <row r="89" spans="1:50" ht="40.5" customHeight="1">
      <c r="A89" s="52"/>
      <c r="B89" s="74" t="s">
        <v>31</v>
      </c>
      <c r="C89" s="74"/>
      <c r="D89" s="74"/>
      <c r="E89" s="74"/>
      <c r="F89" s="74"/>
      <c r="G89" s="52"/>
      <c r="H89" s="53"/>
      <c r="I89" s="5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2:50" ht="12.75" thickBot="1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3:50" ht="13.5" thickBot="1">
      <c r="C91" s="6"/>
      <c r="D91" s="54">
        <v>2015</v>
      </c>
      <c r="E91" s="54">
        <v>2016</v>
      </c>
      <c r="F91" s="54">
        <v>2017</v>
      </c>
      <c r="G91" s="54">
        <v>2018</v>
      </c>
      <c r="H91" s="54">
        <v>2019</v>
      </c>
      <c r="I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2:49" s="6" customFormat="1" ht="12.75">
      <c r="B92" s="44" t="s">
        <v>23</v>
      </c>
      <c r="C92" s="55"/>
      <c r="D92" s="56">
        <v>3</v>
      </c>
      <c r="E92" s="56">
        <v>2</v>
      </c>
      <c r="F92" s="56">
        <v>4</v>
      </c>
      <c r="G92" s="56">
        <v>5</v>
      </c>
      <c r="H92" s="56">
        <v>14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2:49" s="6" customFormat="1" ht="12.75">
      <c r="B93" s="44" t="s">
        <v>20</v>
      </c>
      <c r="C93" s="57"/>
      <c r="D93" s="58">
        <v>1</v>
      </c>
      <c r="E93" s="58">
        <v>3</v>
      </c>
      <c r="F93" s="58">
        <v>2</v>
      </c>
      <c r="G93" s="58">
        <v>1</v>
      </c>
      <c r="H93" s="58">
        <v>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2:49" s="6" customFormat="1" ht="12.75">
      <c r="B94" s="44" t="s">
        <v>18</v>
      </c>
      <c r="C94" s="57"/>
      <c r="D94" s="58">
        <v>4</v>
      </c>
      <c r="E94" s="58">
        <v>3</v>
      </c>
      <c r="F94" s="58">
        <v>3</v>
      </c>
      <c r="G94" s="58">
        <v>8</v>
      </c>
      <c r="H94" s="58">
        <v>12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2:49" s="6" customFormat="1" ht="12.75">
      <c r="B95" s="44" t="s">
        <v>19</v>
      </c>
      <c r="C95" s="57"/>
      <c r="D95" s="58">
        <v>1</v>
      </c>
      <c r="E95" s="58">
        <v>2</v>
      </c>
      <c r="F95" s="58">
        <v>1</v>
      </c>
      <c r="G95" s="58">
        <v>5</v>
      </c>
      <c r="H95" s="58">
        <v>13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2:49" s="6" customFormat="1" ht="12.75" customHeight="1">
      <c r="B96" s="47" t="s">
        <v>24</v>
      </c>
      <c r="C96" s="57"/>
      <c r="D96" s="58">
        <v>8</v>
      </c>
      <c r="E96" s="58">
        <v>7</v>
      </c>
      <c r="F96" s="58">
        <v>10</v>
      </c>
      <c r="G96" s="58">
        <v>23</v>
      </c>
      <c r="H96" s="58">
        <v>23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2:49" s="6" customFormat="1" ht="12.75" customHeight="1">
      <c r="B97" s="47" t="s">
        <v>27</v>
      </c>
      <c r="C97" s="57"/>
      <c r="D97" s="58">
        <v>4</v>
      </c>
      <c r="E97" s="58">
        <v>8</v>
      </c>
      <c r="F97" s="58">
        <v>5</v>
      </c>
      <c r="G97" s="58"/>
      <c r="H97" s="5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2:49" s="6" customFormat="1" ht="15" customHeight="1">
      <c r="B98" s="44" t="s">
        <v>26</v>
      </c>
      <c r="C98" s="57"/>
      <c r="D98" s="58">
        <v>12</v>
      </c>
      <c r="E98" s="58">
        <v>12</v>
      </c>
      <c r="F98" s="58">
        <v>14</v>
      </c>
      <c r="G98" s="58">
        <v>21</v>
      </c>
      <c r="H98" s="58">
        <v>23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2:49" s="6" customFormat="1" ht="15" customHeight="1">
      <c r="B99" s="44" t="s">
        <v>22</v>
      </c>
      <c r="C99" s="57"/>
      <c r="D99" s="58">
        <v>1</v>
      </c>
      <c r="E99" s="58">
        <v>0</v>
      </c>
      <c r="F99" s="58">
        <v>0</v>
      </c>
      <c r="G99" s="58">
        <v>2</v>
      </c>
      <c r="H99" s="58">
        <v>2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2:49" s="6" customFormat="1" ht="13.5" thickBot="1">
      <c r="B100" s="44" t="s">
        <v>21</v>
      </c>
      <c r="C100" s="55"/>
      <c r="D100" s="59">
        <v>0</v>
      </c>
      <c r="E100" s="59">
        <v>3</v>
      </c>
      <c r="F100" s="59">
        <v>0</v>
      </c>
      <c r="G100" s="59">
        <v>1</v>
      </c>
      <c r="H100" s="59">
        <v>1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3" spans="2:6" ht="18.75" customHeight="1">
      <c r="B103" s="74" t="s">
        <v>28</v>
      </c>
      <c r="C103" s="74"/>
      <c r="D103" s="74"/>
      <c r="E103" s="74"/>
      <c r="F103" s="74"/>
    </row>
    <row r="105" spans="3:4" ht="12.75">
      <c r="C105" s="60">
        <v>25.85</v>
      </c>
      <c r="D105" s="48" t="s">
        <v>29</v>
      </c>
    </row>
    <row r="106" spans="3:4" ht="12.75">
      <c r="C106" s="61">
        <v>38.64</v>
      </c>
      <c r="D106" s="48" t="s">
        <v>30</v>
      </c>
    </row>
    <row r="109" ht="12"/>
  </sheetData>
  <sheetProtection/>
  <mergeCells count="15">
    <mergeCell ref="B103:F103"/>
    <mergeCell ref="B89:F89"/>
    <mergeCell ref="I12:J12"/>
    <mergeCell ref="D57:E57"/>
    <mergeCell ref="B12:D12"/>
    <mergeCell ref="E12:G12"/>
    <mergeCell ref="H57:I57"/>
    <mergeCell ref="J57:K57"/>
    <mergeCell ref="A11:G11"/>
    <mergeCell ref="B57:C57"/>
    <mergeCell ref="A2:I2"/>
    <mergeCell ref="A3:I3"/>
    <mergeCell ref="A10:I10"/>
    <mergeCell ref="A55:I55"/>
    <mergeCell ref="F57:G57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2012-09-18T20:53:45Z</cp:lastPrinted>
  <dcterms:created xsi:type="dcterms:W3CDTF">2001-07-31T21:55:56Z</dcterms:created>
  <dcterms:modified xsi:type="dcterms:W3CDTF">2019-04-25T17:40:54Z</dcterms:modified>
  <cp:category/>
  <cp:version/>
  <cp:contentType/>
  <cp:contentStatus/>
</cp:coreProperties>
</file>