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240" windowWidth="13320" windowHeight="11640" activeTab="0"/>
  </bookViews>
  <sheets>
    <sheet name="Capitol Complex" sheetId="1" r:id="rId1"/>
  </sheets>
  <definedNames>
    <definedName name="_xlnm.Print_Area" localSheetId="0">'Capitol Complex'!$A$1:$I$106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<sst xmlns="http://schemas.openxmlformats.org/spreadsheetml/2006/main" count="65" uniqueCount="38">
  <si>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</si>
  <si>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</si>
  <si>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</si>
  <si>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</si>
  <si>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</si>
  <si>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</si>
  <si>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</si>
  <si>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</si>
  <si>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</si>
  <si>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</si>
  <si>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</si>
  <si>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</si>
  <si>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</si>
  <si>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</si>
  <si>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</si>
  <si>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</si>
  <si>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</si>
  <si>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</si>
  <si>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</si>
  <si>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</si>
  <si>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</si>
  <si>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</si>
  <si>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</si>
  <si>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</si>
  <si>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</si>
  <si>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</si>
  <si>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</si>
  <si>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</si>
  <si>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</si>
  <si>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</si>
  <si>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</si>
  <si>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</si>
  <si>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</si>
  <si>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</si>
  <si>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</si>
  <si>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*Survey was not conducted in 2014.</t>
  </si>
  <si>
    <t>2015*</t>
  </si>
  <si>
    <t>Arizona Finance Authority - Capitol Complex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</si>
</sst>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3" fontId="17" fillId="0" borderId="26" xfId="42" applyNumberFormat="1" applyFont="1" applyBorder="1" applyAlignment="1">
      <alignment/>
    </xf>
    <xf numFmtId="167" fontId="17" fillId="0" borderId="27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8" xfId="0" applyFont="1" applyBorder="1" applyAlignment="1">
      <alignment/>
    </xf>
    <xf numFmtId="3" fontId="17" fillId="0" borderId="29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8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42" applyNumberFormat="1" applyFont="1" applyBorder="1" applyAlignment="1">
      <alignment horizontal="center"/>
    </xf>
    <xf numFmtId="1" fontId="17" fillId="0" borderId="32" xfId="59" applyNumberFormat="1" applyFont="1" applyBorder="1" applyAlignment="1">
      <alignment/>
    </xf>
    <xf numFmtId="1" fontId="17" fillId="0" borderId="33" xfId="42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34" xfId="42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167" fontId="18" fillId="0" borderId="23" xfId="59" applyNumberFormat="1" applyFont="1" applyBorder="1" applyAlignment="1">
      <alignment horizontal="center"/>
    </xf>
    <xf numFmtId="167" fontId="18" fillId="0" borderId="24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Fill="1" applyAlignment="1">
      <alignment/>
    </xf>
    <xf numFmtId="167" fontId="4" fillId="0" borderId="0" xfId="59" applyNumberFormat="1" applyFont="1" applyFill="1" applyAlignment="1">
      <alignment horizontal="center"/>
    </xf>
    <xf numFmtId="0" fontId="4" fillId="0" borderId="28" xfId="0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67" fontId="18" fillId="0" borderId="2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40" xfId="0" applyFont="1" applyBorder="1" applyAlignment="1">
      <alignment/>
    </xf>
    <xf numFmtId="167" fontId="18" fillId="0" borderId="0" xfId="59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75"/>
          <c:w val="0.94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17187248"/>
        <c:axId val="20467505"/>
      </c:bar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18724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23"/>
          <c:w val="0.381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05"/>
          <c:w val="0.96225"/>
          <c:h val="0.67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5179"/>
        <c:crosses val="autoZero"/>
        <c:auto val="1"/>
        <c:lblOffset val="100"/>
        <c:tickLblSkip val="1"/>
        <c:noMultiLvlLbl val="0"/>
      </c:catAx>
      <c:valAx>
        <c:axId val="4725517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898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325"/>
          <c:w val="0.95525"/>
          <c:h val="0.68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342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0.522</cdr:y>
    </cdr:from>
    <cdr:to>
      <cdr:x>0.99125</cdr:x>
      <cdr:y>0.774</cdr:y>
    </cdr:to>
    <cdr:sp>
      <cdr:nvSpPr>
        <cdr:cNvPr id="1" name="AutoShape 10"/>
        <cdr:cNvSpPr>
          <a:spLocks/>
        </cdr:cNvSpPr>
      </cdr:nvSpPr>
      <cdr:spPr>
        <a:xfrm>
          <a:off x="7353300" y="1266825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0.252</cdr:y>
    </cdr:from>
    <cdr:to>
      <cdr:x>1</cdr:x>
      <cdr:y>0.44</cdr:y>
    </cdr:to>
    <cdr:sp>
      <cdr:nvSpPr>
        <cdr:cNvPr id="1" name="AutoShape 14"/>
        <cdr:cNvSpPr>
          <a:spLocks/>
        </cdr:cNvSpPr>
      </cdr:nvSpPr>
      <cdr:spPr>
        <a:xfrm>
          <a:off x="5648325" y="55245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0.29275</cdr:y>
    </cdr:from>
    <cdr:to>
      <cdr:x>1</cdr:x>
      <cdr:y>0.46675</cdr:y>
    </cdr:to>
    <cdr:sp>
      <cdr:nvSpPr>
        <cdr:cNvPr id="1" name="AutoShape 1031"/>
        <cdr:cNvSpPr>
          <a:spLocks/>
        </cdr:cNvSpPr>
      </cdr:nvSpPr>
      <cdr:spPr>
        <a:xfrm>
          <a:off x="5657850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590550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7628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76200</xdr:rowOff>
    </xdr:from>
    <xdr:to>
      <xdr:col>6</xdr:col>
      <xdr:colOff>581025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47625" y="44481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104775</xdr:rowOff>
    </xdr:from>
    <xdr:to>
      <xdr:col>6</xdr:col>
      <xdr:colOff>561975</xdr:colOff>
      <xdr:row>53</xdr:row>
      <xdr:rowOff>104775</xdr:rowOff>
    </xdr:to>
    <xdr:graphicFrame>
      <xdr:nvGraphicFramePr>
        <xdr:cNvPr id="3" name="Chart 15"/>
        <xdr:cNvGraphicFramePr/>
      </xdr:nvGraphicFramePr>
      <xdr:xfrm>
        <a:off x="19050" y="6762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764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22</xdr:row>
      <xdr:rowOff>85725</xdr:rowOff>
    </xdr:from>
    <xdr:to>
      <xdr:col>8</xdr:col>
      <xdr:colOff>352425</xdr:colOff>
      <xdr:row>27</xdr:row>
      <xdr:rowOff>9525</xdr:rowOff>
    </xdr:to>
    <xdr:sp>
      <xdr:nvSpPr>
        <xdr:cNvPr id="5" name="AutoShape 40"/>
        <xdr:cNvSpPr>
          <a:spLocks/>
        </xdr:cNvSpPr>
      </xdr:nvSpPr>
      <xdr:spPr>
        <a:xfrm>
          <a:off x="6153150" y="4305300"/>
          <a:ext cx="1371600" cy="685800"/>
        </a:xfrm>
        <a:prstGeom prst="borderCallout1">
          <a:avLst>
            <a:gd name="adj1" fmla="val -294245"/>
            <a:gd name="adj2" fmla="val -16902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762000</xdr:colOff>
      <xdr:row>37</xdr:row>
      <xdr:rowOff>104775</xdr:rowOff>
    </xdr:from>
    <xdr:to>
      <xdr:col>8</xdr:col>
      <xdr:colOff>771525</xdr:colOff>
      <xdr:row>41</xdr:row>
      <xdr:rowOff>142875</xdr:rowOff>
    </xdr:to>
    <xdr:sp>
      <xdr:nvSpPr>
        <xdr:cNvPr id="6" name="AutoShape 41"/>
        <xdr:cNvSpPr>
          <a:spLocks/>
        </xdr:cNvSpPr>
      </xdr:nvSpPr>
      <xdr:spPr>
        <a:xfrm>
          <a:off x="6143625" y="6610350"/>
          <a:ext cx="1800225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9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84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04775" y="140493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6"/>
  <sheetViews>
    <sheetView showGridLines="0" tabSelected="1" zoomScaleSheetLayoutView="100" zoomScalePageLayoutView="0" workbookViewId="0" topLeftCell="A1">
      <selection activeCell="I14" sqref="I14:J2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125" style="4" customWidth="1"/>
    <col min="9" max="9" width="15.625" style="4" customWidth="1"/>
    <col min="10" max="10" width="14.75390625" style="5" customWidth="1"/>
    <col min="11" max="11" width="11.375" style="5" customWidth="1"/>
    <col min="12" max="50" width="5.125" style="5" customWidth="1"/>
    <col min="51" max="64" width="11.375" style="5" customWidth="1"/>
    <col min="65" max="16384" width="11.375" style="4" customWidth="1"/>
  </cols>
  <sheetData>
    <row r="1" ht="15" customHeight="1"/>
    <row r="2" spans="1:10" ht="22.5">
      <c r="A2" s="77" t="s">
        <v>37</v>
      </c>
      <c r="B2" s="77"/>
      <c r="C2" s="77"/>
      <c r="D2" s="77"/>
      <c r="E2" s="77"/>
      <c r="F2" s="77"/>
      <c r="G2" s="77"/>
      <c r="H2" s="78"/>
      <c r="I2" s="78"/>
      <c r="J2" s="6"/>
    </row>
    <row r="3" spans="1:10" ht="15.75" customHeight="1">
      <c r="A3" s="79" t="s">
        <v>20</v>
      </c>
      <c r="B3" s="79"/>
      <c r="C3" s="79"/>
      <c r="D3" s="79"/>
      <c r="E3" s="79"/>
      <c r="F3" s="79"/>
      <c r="G3" s="79"/>
      <c r="H3" s="78"/>
      <c r="I3" s="78"/>
      <c r="J3" s="6"/>
    </row>
    <row r="4" ht="6.75" customHeight="1">
      <c r="F4" s="7"/>
    </row>
    <row r="5" ht="13.5" thickBot="1">
      <c r="F5" s="7"/>
    </row>
    <row r="6" spans="1:62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</row>
    <row r="7" spans="1:62" s="1" customFormat="1" ht="15">
      <c r="A7" s="10" t="s">
        <v>15</v>
      </c>
      <c r="B7" s="11">
        <v>0.824</v>
      </c>
      <c r="C7" s="11">
        <v>1</v>
      </c>
      <c r="D7" s="11">
        <v>0.941</v>
      </c>
      <c r="E7" s="11">
        <v>0.882</v>
      </c>
      <c r="F7" s="11">
        <v>0.944</v>
      </c>
      <c r="G7" s="11">
        <v>1</v>
      </c>
      <c r="H7" s="11">
        <v>1</v>
      </c>
      <c r="I7" s="11">
        <v>1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</row>
    <row r="8" ht="15" customHeight="1">
      <c r="D8" s="3" t="s">
        <v>35</v>
      </c>
    </row>
    <row r="9" ht="15" customHeight="1"/>
    <row r="10" spans="1:9" ht="18.75">
      <c r="A10" s="80" t="s">
        <v>27</v>
      </c>
      <c r="B10" s="80"/>
      <c r="C10" s="80"/>
      <c r="D10" s="80"/>
      <c r="E10" s="80"/>
      <c r="F10" s="80"/>
      <c r="G10" s="80"/>
      <c r="H10" s="81"/>
      <c r="I10" s="81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3"/>
    </row>
    <row r="12" spans="2:63" s="1" customFormat="1" ht="15.75" thickBot="1">
      <c r="B12" s="86" t="s">
        <v>10</v>
      </c>
      <c r="C12" s="87"/>
      <c r="D12" s="88"/>
      <c r="E12" s="86" t="s">
        <v>13</v>
      </c>
      <c r="F12" s="89"/>
      <c r="G12" s="90"/>
      <c r="H12" s="14" t="s">
        <v>22</v>
      </c>
      <c r="I12" s="84" t="s">
        <v>25</v>
      </c>
      <c r="J12" s="8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66" t="s">
        <v>17</v>
      </c>
      <c r="J13" s="66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2">
        <v>2010</v>
      </c>
      <c r="B14" s="23">
        <v>0.6</v>
      </c>
      <c r="C14" s="24">
        <v>0.757</v>
      </c>
      <c r="D14" s="25">
        <v>0.022</v>
      </c>
      <c r="E14" s="23">
        <v>0.6</v>
      </c>
      <c r="F14" s="24">
        <v>0.73</v>
      </c>
      <c r="G14" s="25">
        <v>-0.112</v>
      </c>
      <c r="H14" s="26" t="s">
        <v>26</v>
      </c>
      <c r="I14" s="67">
        <v>0.67</v>
      </c>
      <c r="J14" s="67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2">
        <v>2011</v>
      </c>
      <c r="B15" s="23">
        <v>0.6</v>
      </c>
      <c r="C15" s="24">
        <v>0.494</v>
      </c>
      <c r="D15" s="25">
        <f aca="true" t="shared" si="0" ref="D15:D22">(C15-C14)/C14</f>
        <v>-0.3474240422721268</v>
      </c>
      <c r="E15" s="23">
        <v>0.6</v>
      </c>
      <c r="F15" s="24">
        <v>0.298</v>
      </c>
      <c r="G15" s="25">
        <f aca="true" t="shared" si="1" ref="G15:G22">(F15-F14)/F14</f>
        <v>-0.5917808219178082</v>
      </c>
      <c r="H15" s="26" t="s">
        <v>34</v>
      </c>
      <c r="I15" s="67">
        <v>0.695</v>
      </c>
      <c r="J15" s="67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2">
        <v>2012</v>
      </c>
      <c r="B16" s="23">
        <v>0.6</v>
      </c>
      <c r="C16" s="24">
        <v>0.68</v>
      </c>
      <c r="D16" s="25">
        <f t="shared" si="0"/>
        <v>0.3765182186234819</v>
      </c>
      <c r="E16" s="23">
        <v>0.6</v>
      </c>
      <c r="F16" s="24">
        <v>0.705</v>
      </c>
      <c r="G16" s="25">
        <f t="shared" si="1"/>
        <v>1.3657718120805369</v>
      </c>
      <c r="H16" s="26" t="s">
        <v>26</v>
      </c>
      <c r="I16" s="67">
        <v>0.6939</v>
      </c>
      <c r="J16" s="67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2">
        <v>2013</v>
      </c>
      <c r="B17" s="23">
        <v>0.6</v>
      </c>
      <c r="C17" s="24">
        <v>0.532</v>
      </c>
      <c r="D17" s="25">
        <f t="shared" si="0"/>
        <v>-0.21764705882352942</v>
      </c>
      <c r="E17" s="23">
        <v>0.6</v>
      </c>
      <c r="F17" s="24">
        <v>0.418</v>
      </c>
      <c r="G17" s="25">
        <f t="shared" si="1"/>
        <v>-0.40709219858156026</v>
      </c>
      <c r="H17" s="26" t="s">
        <v>34</v>
      </c>
      <c r="I17" s="67">
        <v>0.7081</v>
      </c>
      <c r="J17" s="67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2">
        <v>2015</v>
      </c>
      <c r="B18" s="23">
        <v>0.6</v>
      </c>
      <c r="C18" s="24">
        <v>0.599</v>
      </c>
      <c r="D18" s="25">
        <f t="shared" si="0"/>
        <v>0.12593984962406005</v>
      </c>
      <c r="E18" s="23">
        <v>0.6</v>
      </c>
      <c r="F18" s="24">
        <v>0.525</v>
      </c>
      <c r="G18" s="25">
        <f t="shared" si="1"/>
        <v>0.25598086124401925</v>
      </c>
      <c r="H18" s="26" t="s">
        <v>34</v>
      </c>
      <c r="I18" s="67">
        <v>0.7083</v>
      </c>
      <c r="J18" s="67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9" customFormat="1" ht="15">
      <c r="A19" s="22">
        <v>2016</v>
      </c>
      <c r="B19" s="23">
        <v>0.6</v>
      </c>
      <c r="C19" s="24">
        <v>0.659</v>
      </c>
      <c r="D19" s="25">
        <f t="shared" si="0"/>
        <v>0.1001669449081804</v>
      </c>
      <c r="E19" s="23">
        <v>0.6</v>
      </c>
      <c r="F19" s="24">
        <v>0.548</v>
      </c>
      <c r="G19" s="25">
        <f t="shared" si="1"/>
        <v>0.04380952380952385</v>
      </c>
      <c r="H19" s="26" t="s">
        <v>34</v>
      </c>
      <c r="I19" s="67">
        <v>0.7158</v>
      </c>
      <c r="J19" s="67">
        <v>0.6789</v>
      </c>
      <c r="K19" s="21"/>
      <c r="L19" s="21"/>
      <c r="M19" s="21"/>
      <c r="N19" s="21"/>
      <c r="O19" s="21"/>
      <c r="P19" s="21"/>
      <c r="Q19" s="21"/>
      <c r="R19" s="21"/>
      <c r="S19" s="28"/>
      <c r="T19" s="21"/>
      <c r="U19" s="21"/>
      <c r="V19" s="21"/>
      <c r="W19" s="2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</row>
    <row r="20" spans="1:63" s="1" customFormat="1" ht="15">
      <c r="A20" s="68">
        <v>2017</v>
      </c>
      <c r="B20" s="69">
        <v>0.6</v>
      </c>
      <c r="C20" s="24">
        <v>0.676</v>
      </c>
      <c r="D20" s="25">
        <f t="shared" si="0"/>
        <v>0.025796661608497747</v>
      </c>
      <c r="E20" s="23">
        <v>0.6</v>
      </c>
      <c r="F20" s="24">
        <v>0.643</v>
      </c>
      <c r="G20" s="25">
        <f t="shared" si="1"/>
        <v>0.17335766423357657</v>
      </c>
      <c r="H20" s="26" t="s">
        <v>26</v>
      </c>
      <c r="I20" s="67">
        <v>0.7517</v>
      </c>
      <c r="J20" s="67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5" ht="15.75" thickBot="1">
      <c r="A21" s="68">
        <v>2018</v>
      </c>
      <c r="B21" s="70">
        <v>0.6</v>
      </c>
      <c r="C21" s="31">
        <v>0.6072</v>
      </c>
      <c r="D21" s="64">
        <f t="shared" si="0"/>
        <v>-0.1017751479289942</v>
      </c>
      <c r="E21" s="30">
        <v>0.6</v>
      </c>
      <c r="F21" s="31">
        <v>0.5299</v>
      </c>
      <c r="G21" s="64">
        <f t="shared" si="1"/>
        <v>-0.17589424572317258</v>
      </c>
      <c r="H21" s="65" t="s">
        <v>34</v>
      </c>
      <c r="I21" s="67">
        <v>0.7517</v>
      </c>
      <c r="J21" s="67">
        <v>0.7189</v>
      </c>
      <c r="T21" s="32"/>
      <c r="U21" s="33"/>
      <c r="X21" s="32"/>
      <c r="Y21" s="33"/>
    </row>
    <row r="22" spans="1:25" ht="15" thickBot="1">
      <c r="A22" s="71">
        <v>2019</v>
      </c>
      <c r="B22" s="72">
        <v>0.6</v>
      </c>
      <c r="C22" s="63">
        <v>0.5275</v>
      </c>
      <c r="D22" s="73">
        <f t="shared" si="0"/>
        <v>-0.1312582345191041</v>
      </c>
      <c r="E22" s="62">
        <v>0.6</v>
      </c>
      <c r="F22" s="63">
        <v>0.6132</v>
      </c>
      <c r="G22" s="73">
        <f t="shared" si="1"/>
        <v>0.15719947159841466</v>
      </c>
      <c r="H22" s="17" t="s">
        <v>34</v>
      </c>
      <c r="I22" s="91">
        <v>0.7365</v>
      </c>
      <c r="J22" s="91">
        <v>0.6923</v>
      </c>
      <c r="T22" s="32"/>
      <c r="U22" s="33"/>
      <c r="X22" s="32"/>
      <c r="Y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2" t="s">
        <v>24</v>
      </c>
      <c r="B55" s="82"/>
      <c r="C55" s="82"/>
      <c r="D55" s="82"/>
      <c r="E55" s="82"/>
      <c r="F55" s="82"/>
      <c r="G55" s="82"/>
      <c r="H55" s="81"/>
      <c r="I55" s="81"/>
    </row>
    <row r="56" ht="12.75" thickBot="1"/>
    <row r="57" spans="2:62" s="7" customFormat="1" ht="13.5" customHeight="1" thickBot="1">
      <c r="B57" s="75">
        <v>2015</v>
      </c>
      <c r="C57" s="76"/>
      <c r="D57" s="75">
        <v>2016</v>
      </c>
      <c r="E57" s="76"/>
      <c r="F57" s="75">
        <v>2017</v>
      </c>
      <c r="G57" s="76"/>
      <c r="H57" s="75">
        <v>2018</v>
      </c>
      <c r="I57" s="76"/>
      <c r="J57" s="75">
        <v>2019</v>
      </c>
      <c r="K57" s="7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</row>
    <row r="58" spans="1:62" s="7" customFormat="1" ht="13.5" thickBot="1">
      <c r="A58" s="59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</row>
    <row r="59" spans="1:62" s="7" customFormat="1" ht="12.75">
      <c r="A59" s="40" t="s">
        <v>0</v>
      </c>
      <c r="B59" s="37">
        <v>50.3</v>
      </c>
      <c r="C59" s="38">
        <f>B59/B69</f>
        <v>0.5989521314598715</v>
      </c>
      <c r="D59" s="37">
        <v>56</v>
      </c>
      <c r="E59" s="38">
        <f>D59/D69</f>
        <v>0.6590561374602801</v>
      </c>
      <c r="F59" s="37">
        <v>50</v>
      </c>
      <c r="G59" s="38">
        <f>F59/F69</f>
        <v>0.675949709341625</v>
      </c>
      <c r="H59" s="37">
        <v>40.68</v>
      </c>
      <c r="I59" s="38">
        <f>H59/H69</f>
        <v>0.6071641791044776</v>
      </c>
      <c r="J59" s="37">
        <v>46.42</v>
      </c>
      <c r="K59" s="38">
        <v>0.5275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</row>
    <row r="60" spans="1:62" s="7" customFormat="1" ht="12.75">
      <c r="A60" s="40" t="s">
        <v>21</v>
      </c>
      <c r="B60" s="41">
        <v>1.68</v>
      </c>
      <c r="C60" s="42">
        <f>B60/B69</f>
        <v>0.02000476303881877</v>
      </c>
      <c r="D60" s="41">
        <v>1.47</v>
      </c>
      <c r="E60" s="42">
        <f>D60/D69</f>
        <v>0.017300223608332353</v>
      </c>
      <c r="F60" s="41">
        <v>1.47</v>
      </c>
      <c r="G60" s="42">
        <f>F60/F69</f>
        <v>0.019872921454643776</v>
      </c>
      <c r="H60" s="41">
        <v>12.32</v>
      </c>
      <c r="I60" s="42">
        <f>H60/H69</f>
        <v>0.18388059701492537</v>
      </c>
      <c r="J60" s="41">
        <v>1.58</v>
      </c>
      <c r="K60" s="42">
        <v>0.018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</row>
    <row r="61" spans="1:62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1</v>
      </c>
      <c r="K61" s="42">
        <v>0.0114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</row>
    <row r="62" spans="1:62" s="7" customFormat="1" ht="12.75">
      <c r="A62" s="40" t="s">
        <v>1</v>
      </c>
      <c r="B62" s="41">
        <v>22</v>
      </c>
      <c r="C62" s="42">
        <f>B62/B69</f>
        <v>0.2619671350321505</v>
      </c>
      <c r="D62" s="41">
        <v>17</v>
      </c>
      <c r="E62" s="42">
        <f>D62/D69</f>
        <v>0.20007061315758504</v>
      </c>
      <c r="F62" s="41">
        <v>13</v>
      </c>
      <c r="G62" s="42">
        <f>F62/F69</f>
        <v>0.1757469244288225</v>
      </c>
      <c r="H62" s="41">
        <v>10</v>
      </c>
      <c r="I62" s="42">
        <f>H62/H69</f>
        <v>0.14925373134328357</v>
      </c>
      <c r="J62" s="41">
        <v>16</v>
      </c>
      <c r="K62" s="42">
        <v>0.1818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</row>
    <row r="63" spans="1:62" s="7" customFormat="1" ht="12.75">
      <c r="A63" s="40" t="s">
        <v>2</v>
      </c>
      <c r="B63" s="41">
        <v>10</v>
      </c>
      <c r="C63" s="42">
        <f>B63/B69</f>
        <v>0.11907597046915934</v>
      </c>
      <c r="D63" s="41">
        <v>9</v>
      </c>
      <c r="E63" s="42">
        <f>D63/D69</f>
        <v>0.10591973637754502</v>
      </c>
      <c r="F63" s="41">
        <v>8</v>
      </c>
      <c r="G63" s="42">
        <f>F63/F69</f>
        <v>0.10815195349466</v>
      </c>
      <c r="H63" s="41">
        <v>4</v>
      </c>
      <c r="I63" s="42">
        <f>H63/H69</f>
        <v>0.05970149253731343</v>
      </c>
      <c r="J63" s="41">
        <v>11</v>
      </c>
      <c r="K63" s="42">
        <v>0.125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</row>
    <row r="64" spans="1:62" s="7" customFormat="1" ht="12.75" customHeight="1">
      <c r="A64" s="43" t="s">
        <v>16</v>
      </c>
      <c r="B64" s="41">
        <v>0</v>
      </c>
      <c r="C64" s="42">
        <f>B64/B69</f>
        <v>0</v>
      </c>
      <c r="D64" s="41">
        <v>1.5</v>
      </c>
      <c r="E64" s="42">
        <f>D64/D69</f>
        <v>0.0176532893962575</v>
      </c>
      <c r="F64" s="41">
        <v>1.5</v>
      </c>
      <c r="G64" s="42">
        <f>F64/F69</f>
        <v>0.02027849128024875</v>
      </c>
      <c r="H64" s="41"/>
      <c r="I64" s="42">
        <f>H64/H69</f>
        <v>0</v>
      </c>
      <c r="J64" s="41">
        <v>1</v>
      </c>
      <c r="K64" s="42">
        <v>0.0114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</row>
    <row r="65" spans="1:62" s="7" customFormat="1" ht="12.75">
      <c r="A65" s="40" t="s">
        <v>29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3</v>
      </c>
      <c r="K65" s="42">
        <v>0.0341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</row>
    <row r="66" spans="1:62" s="7" customFormat="1" ht="12.75">
      <c r="A66" s="40" t="s">
        <v>28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2</v>
      </c>
      <c r="K66" s="42">
        <v>0.0227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</row>
    <row r="67" spans="1:62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2</v>
      </c>
      <c r="K67" s="42">
        <v>0.0227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</row>
    <row r="68" spans="1:62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4</v>
      </c>
      <c r="K68" s="42">
        <v>0.0455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</row>
    <row r="69" spans="1:62" s="7" customFormat="1" ht="13.5" thickBot="1">
      <c r="A69" s="40" t="s">
        <v>6</v>
      </c>
      <c r="B69" s="60">
        <f aca="true" t="shared" si="2" ref="B69:I69">SUM(B59:B68)</f>
        <v>83.97999999999999</v>
      </c>
      <c r="C69" s="61">
        <f t="shared" si="2"/>
        <v>1.0000000000000002</v>
      </c>
      <c r="D69" s="60">
        <f t="shared" si="2"/>
        <v>84.97</v>
      </c>
      <c r="E69" s="61">
        <f t="shared" si="2"/>
        <v>1</v>
      </c>
      <c r="F69" s="60">
        <f t="shared" si="2"/>
        <v>73.97</v>
      </c>
      <c r="G69" s="61">
        <f t="shared" si="2"/>
        <v>1</v>
      </c>
      <c r="H69" s="60">
        <f t="shared" si="2"/>
        <v>67</v>
      </c>
      <c r="I69" s="61">
        <f t="shared" si="2"/>
        <v>1</v>
      </c>
      <c r="J69" s="60">
        <v>88</v>
      </c>
      <c r="K69" s="61">
        <f>SUM(K59:K68)</f>
        <v>1.0001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</row>
    <row r="70" spans="1:64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64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64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</row>
    <row r="73" spans="1:64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64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</row>
    <row r="75" spans="1:64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85" ht="12"/>
    <row r="86" ht="12"/>
    <row r="88" ht="12"/>
    <row r="89" spans="1:64" ht="40.5" customHeight="1">
      <c r="A89" s="48"/>
      <c r="B89" s="83" t="s">
        <v>33</v>
      </c>
      <c r="C89" s="83"/>
      <c r="D89" s="83"/>
      <c r="E89" s="83"/>
      <c r="F89" s="83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2:64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3:64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2:63" s="7" customFormat="1" ht="12.75">
      <c r="B92" s="40" t="s">
        <v>21</v>
      </c>
      <c r="C92" s="51"/>
      <c r="D92" s="52">
        <v>2</v>
      </c>
      <c r="E92" s="52">
        <v>0</v>
      </c>
      <c r="F92" s="52">
        <v>1</v>
      </c>
      <c r="G92" s="52">
        <v>1</v>
      </c>
      <c r="H92" s="52">
        <v>2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</row>
    <row r="93" spans="2:63" s="7" customFormat="1" ht="12.75">
      <c r="B93" s="40" t="s">
        <v>3</v>
      </c>
      <c r="C93" s="53"/>
      <c r="D93" s="54">
        <v>0</v>
      </c>
      <c r="E93" s="54">
        <v>2</v>
      </c>
      <c r="F93" s="54">
        <v>1</v>
      </c>
      <c r="G93" s="54">
        <v>1</v>
      </c>
      <c r="H93" s="54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</row>
    <row r="94" spans="2:63" s="7" customFormat="1" ht="12.75">
      <c r="B94" s="40" t="s">
        <v>1</v>
      </c>
      <c r="C94" s="53"/>
      <c r="D94" s="54">
        <v>4</v>
      </c>
      <c r="E94" s="54">
        <v>1</v>
      </c>
      <c r="F94" s="54">
        <v>3</v>
      </c>
      <c r="G94" s="54">
        <v>3</v>
      </c>
      <c r="H94" s="54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</row>
    <row r="95" spans="2:63" s="7" customFormat="1" ht="12.75">
      <c r="B95" s="40" t="s">
        <v>2</v>
      </c>
      <c r="C95" s="53"/>
      <c r="D95" s="54">
        <v>3</v>
      </c>
      <c r="E95" s="54">
        <v>3</v>
      </c>
      <c r="F95" s="54">
        <v>1</v>
      </c>
      <c r="G95" s="54">
        <v>2</v>
      </c>
      <c r="H95" s="54">
        <v>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</row>
    <row r="96" spans="2:63" s="7" customFormat="1" ht="12.75" customHeight="1">
      <c r="B96" s="43" t="s">
        <v>16</v>
      </c>
      <c r="C96" s="53"/>
      <c r="D96" s="54">
        <v>11</v>
      </c>
      <c r="E96" s="54">
        <v>6</v>
      </c>
      <c r="F96" s="54">
        <v>2</v>
      </c>
      <c r="G96" s="54">
        <v>8</v>
      </c>
      <c r="H96" s="54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</row>
    <row r="97" spans="2:63" s="7" customFormat="1" ht="12.75" customHeight="1">
      <c r="B97" s="43" t="s">
        <v>29</v>
      </c>
      <c r="C97" s="53"/>
      <c r="D97" s="54">
        <v>3</v>
      </c>
      <c r="E97" s="54">
        <v>2</v>
      </c>
      <c r="F97" s="54">
        <v>1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</row>
    <row r="98" spans="2:63" s="7" customFormat="1" ht="15" customHeight="1">
      <c r="B98" s="40" t="s">
        <v>28</v>
      </c>
      <c r="C98" s="53"/>
      <c r="D98" s="54">
        <v>7</v>
      </c>
      <c r="E98" s="54">
        <v>8</v>
      </c>
      <c r="F98" s="54">
        <v>9</v>
      </c>
      <c r="G98" s="54">
        <v>10</v>
      </c>
      <c r="H98" s="54">
        <v>6</v>
      </c>
      <c r="I98" s="55"/>
      <c r="J98" s="55"/>
      <c r="K98" s="55"/>
      <c r="L98" s="55"/>
      <c r="M98" s="55"/>
      <c r="N98" s="55"/>
      <c r="O98" s="5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</row>
    <row r="99" spans="2:63" s="7" customFormat="1" ht="15" customHeight="1">
      <c r="B99" s="40" t="s">
        <v>5</v>
      </c>
      <c r="C99" s="53"/>
      <c r="D99" s="54">
        <v>1</v>
      </c>
      <c r="E99" s="54">
        <v>0</v>
      </c>
      <c r="F99" s="54">
        <v>0</v>
      </c>
      <c r="G99" s="54">
        <v>0</v>
      </c>
      <c r="H99" s="54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</row>
    <row r="100" spans="2:63" s="7" customFormat="1" ht="13.5" thickBot="1">
      <c r="B100" s="40" t="s">
        <v>4</v>
      </c>
      <c r="C100" s="51"/>
      <c r="D100" s="56">
        <v>0</v>
      </c>
      <c r="E100" s="56">
        <v>0</v>
      </c>
      <c r="F100" s="56">
        <v>0</v>
      </c>
      <c r="G100" s="56">
        <v>1</v>
      </c>
      <c r="H100" s="56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</row>
    <row r="103" spans="2:64" ht="18.75" customHeight="1">
      <c r="B103" s="83" t="s">
        <v>30</v>
      </c>
      <c r="C103" s="83"/>
      <c r="D103" s="83"/>
      <c r="E103" s="83"/>
      <c r="F103" s="83"/>
      <c r="BL103" s="4"/>
    </row>
    <row r="104" ht="12">
      <c r="BL104" s="4"/>
    </row>
    <row r="105" spans="3:64" ht="12.75">
      <c r="C105" s="57">
        <v>14.39</v>
      </c>
      <c r="D105" s="44" t="s">
        <v>31</v>
      </c>
      <c r="BL105" s="4"/>
    </row>
    <row r="106" spans="3:64" ht="12.75">
      <c r="C106" s="58">
        <v>42.79</v>
      </c>
      <c r="D106" s="44" t="s">
        <v>32</v>
      </c>
      <c r="BL106" s="4"/>
    </row>
    <row r="119" ht="12"/>
  </sheetData>
  <sheetProtection/>
  <mergeCells count="15">
    <mergeCell ref="B103:F103"/>
    <mergeCell ref="B89:F89"/>
    <mergeCell ref="I12:J12"/>
    <mergeCell ref="D57:E57"/>
    <mergeCell ref="B12:D12"/>
    <mergeCell ref="E12:G12"/>
    <mergeCell ref="F57:G57"/>
    <mergeCell ref="H57:I57"/>
    <mergeCell ref="J57:K57"/>
    <mergeCell ref="A11:G11"/>
    <mergeCell ref="B57:C57"/>
    <mergeCell ref="A2:I2"/>
    <mergeCell ref="A3:I3"/>
    <mergeCell ref="A10:I10"/>
    <mergeCell ref="A55:I55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2012-09-19T18:20:16Z</cp:lastPrinted>
  <dcterms:created xsi:type="dcterms:W3CDTF">1999-06-08T15:24:14Z</dcterms:created>
  <dcterms:modified xsi:type="dcterms:W3CDTF">2019-04-25T18:48:07Z</dcterms:modified>
  <cp:category/>
  <cp:version/>
  <cp:contentType/>
  <cp:contentStatus/>
</cp:coreProperties>
</file>