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55" windowHeight="6960" tabRatio="599" activeTab="1"/>
  </bookViews>
  <sheets>
    <sheet name="Capitol Complex" sheetId="1" r:id="rId1"/>
    <sheet name="State Hospital" sheetId="2" r:id="rId2"/>
  </sheets>
  <definedNames>
    <definedName name="_xlnm.Print_Area" localSheetId="0">'Capitol Complex'!$A$1:$I$109</definedName>
    <definedName name="_xlnm.Print_Area" localSheetId="1">'State Hospital'!$A$1:$I$108</definedName>
  </definedNames>
  <calcPr fullCalcOnLoad="1"/>
</workbook>
</file>

<file path=xl/sharedStrings.xml><?xml version="1.0" encoding="utf-8"?>
<sst xmlns="http://schemas.openxmlformats.org/spreadsheetml/2006/main" count="132" uniqueCount="39">
  <si>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</si>
  <si>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</si>
  <si>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</si>
  <si>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</si>
  <si>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</si>
  <si>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</si>
  <si>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</si>
  <si>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</si>
  <si>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</si>
  <si>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</si>
  <si>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</si>
  <si>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</si>
  <si>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</si>
  <si>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</si>
  <si>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</si>
  <si>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</si>
  <si>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</si>
  <si>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</si>
  <si>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</si>
  <si>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</si>
  <si>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</si>
  <si>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</si>
  <si>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</si>
  <si>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</si>
  <si>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</si>
  <si>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</si>
  <si>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</si>
  <si>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NO</t>
  </si>
  <si>
    <t>Health Services - Capitol Complex</t>
  </si>
  <si>
    <t>Health Services - State Hospital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</si>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</sst>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7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8.05"/>
      <color indexed="8"/>
      <name val="Tms Rmn"/>
      <family val="0"/>
    </font>
    <font>
      <sz val="7.35"/>
      <color indexed="8"/>
      <name val="Tms Rmn"/>
      <family val="0"/>
    </font>
    <font>
      <sz val="8.5"/>
      <color indexed="8"/>
      <name val="Tms Rmn"/>
      <family val="0"/>
    </font>
    <font>
      <sz val="7.8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6" fillId="0" borderId="0" xfId="59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3" fillId="0" borderId="12" xfId="59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7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19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23" fillId="0" borderId="21" xfId="0" applyFont="1" applyBorder="1" applyAlignment="1">
      <alignment horizontal="center"/>
    </xf>
    <xf numFmtId="2" fontId="27" fillId="0" borderId="0" xfId="0" applyNumberFormat="1" applyFont="1" applyAlignment="1">
      <alignment/>
    </xf>
    <xf numFmtId="0" fontId="23" fillId="0" borderId="0" xfId="0" applyFon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2" fontId="18" fillId="0" borderId="0" xfId="0" applyNumberFormat="1" applyFont="1" applyAlignment="1">
      <alignment/>
    </xf>
    <xf numFmtId="0" fontId="29" fillId="0" borderId="0" xfId="0" applyFont="1" applyAlignment="1">
      <alignment/>
    </xf>
    <xf numFmtId="0" fontId="22" fillId="0" borderId="22" xfId="0" applyFont="1" applyBorder="1" applyAlignment="1">
      <alignment horizontal="center"/>
    </xf>
    <xf numFmtId="3" fontId="22" fillId="0" borderId="23" xfId="42" applyNumberFormat="1" applyFont="1" applyBorder="1" applyAlignment="1">
      <alignment/>
    </xf>
    <xf numFmtId="167" fontId="22" fillId="0" borderId="24" xfId="59" applyNumberFormat="1" applyFont="1" applyBorder="1" applyAlignment="1">
      <alignment/>
    </xf>
    <xf numFmtId="167" fontId="29" fillId="0" borderId="0" xfId="0" applyNumberFormat="1" applyFont="1" applyBorder="1" applyAlignment="1">
      <alignment/>
    </xf>
    <xf numFmtId="0" fontId="22" fillId="0" borderId="25" xfId="0" applyFont="1" applyBorder="1" applyAlignment="1">
      <alignment/>
    </xf>
    <xf numFmtId="3" fontId="22" fillId="0" borderId="26" xfId="42" applyNumberFormat="1" applyFont="1" applyBorder="1" applyAlignment="1">
      <alignment/>
    </xf>
    <xf numFmtId="167" fontId="22" fillId="0" borderId="27" xfId="59" applyNumberFormat="1" applyFont="1" applyBorder="1" applyAlignment="1">
      <alignment/>
    </xf>
    <xf numFmtId="0" fontId="22" fillId="0" borderId="25" xfId="0" applyFont="1" applyBorder="1" applyAlignment="1">
      <alignment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67" fontId="22" fillId="0" borderId="0" xfId="59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2" fillId="0" borderId="10" xfId="0" applyFont="1" applyBorder="1" applyAlignment="1">
      <alignment horizontal="center"/>
    </xf>
    <xf numFmtId="1" fontId="22" fillId="0" borderId="28" xfId="59" applyNumberFormat="1" applyFont="1" applyBorder="1" applyAlignment="1">
      <alignment/>
    </xf>
    <xf numFmtId="1" fontId="22" fillId="0" borderId="29" xfId="59" applyNumberFormat="1" applyFont="1" applyBorder="1" applyAlignment="1">
      <alignment horizontal="center"/>
    </xf>
    <xf numFmtId="1" fontId="22" fillId="0" borderId="30" xfId="59" applyNumberFormat="1" applyFont="1" applyBorder="1" applyAlignment="1">
      <alignment/>
    </xf>
    <xf numFmtId="1" fontId="22" fillId="0" borderId="31" xfId="59" applyNumberFormat="1" applyFont="1" applyBorder="1" applyAlignment="1">
      <alignment/>
    </xf>
    <xf numFmtId="1" fontId="22" fillId="0" borderId="18" xfId="59" applyNumberFormat="1" applyFont="1" applyBorder="1" applyAlignment="1">
      <alignment horizontal="center"/>
    </xf>
    <xf numFmtId="171" fontId="22" fillId="0" borderId="30" xfId="0" applyNumberFormat="1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" fontId="22" fillId="0" borderId="32" xfId="59" applyNumberFormat="1" applyFont="1" applyBorder="1" applyAlignment="1">
      <alignment horizontal="center"/>
    </xf>
    <xf numFmtId="1" fontId="22" fillId="0" borderId="33" xfId="59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3" fontId="22" fillId="0" borderId="34" xfId="0" applyNumberFormat="1" applyFont="1" applyBorder="1" applyAlignment="1">
      <alignment/>
    </xf>
    <xf numFmtId="167" fontId="22" fillId="0" borderId="35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23" fillId="0" borderId="0" xfId="59" applyNumberFormat="1" applyFont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23" fillId="0" borderId="22" xfId="59" applyNumberFormat="1" applyFont="1" applyBorder="1" applyAlignment="1">
      <alignment horizontal="center"/>
    </xf>
    <xf numFmtId="167" fontId="23" fillId="0" borderId="15" xfId="59" applyNumberFormat="1" applyFont="1" applyBorder="1" applyAlignment="1">
      <alignment horizontal="center"/>
    </xf>
    <xf numFmtId="167" fontId="23" fillId="0" borderId="16" xfId="59" applyNumberFormat="1" applyFont="1" applyBorder="1" applyAlignment="1">
      <alignment horizontal="center"/>
    </xf>
    <xf numFmtId="167" fontId="23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6" fillId="0" borderId="43" xfId="0" applyFont="1" applyBorder="1" applyAlignment="1">
      <alignment/>
    </xf>
    <xf numFmtId="0" fontId="26" fillId="0" borderId="42" xfId="0" applyFont="1" applyBorder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67" fontId="23" fillId="0" borderId="0" xfId="59" applyNumberFormat="1" applyFont="1" applyBorder="1" applyAlignment="1">
      <alignment horizontal="center"/>
    </xf>
    <xf numFmtId="167" fontId="23" fillId="0" borderId="26" xfId="59" applyNumberFormat="1" applyFont="1" applyBorder="1" applyAlignment="1">
      <alignment horizontal="center"/>
    </xf>
    <xf numFmtId="167" fontId="23" fillId="0" borderId="21" xfId="59" applyNumberFormat="1" applyFont="1" applyBorder="1" applyAlignment="1">
      <alignment horizontal="center"/>
    </xf>
    <xf numFmtId="167" fontId="23" fillId="0" borderId="19" xfId="59" applyNumberFormat="1" applyFont="1" applyBorder="1" applyAlignment="1">
      <alignment horizontal="center"/>
    </xf>
    <xf numFmtId="167" fontId="23" fillId="0" borderId="20" xfId="59" applyNumberFormat="1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44"/>
          <c:h val="0.84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1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5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59743071"/>
        <c:axId val="816728"/>
      </c:barChart>
      <c:catAx>
        <c:axId val="59743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6728"/>
        <c:crosses val="autoZero"/>
        <c:auto val="1"/>
        <c:lblOffset val="100"/>
        <c:tickLblSkip val="1"/>
        <c:noMultiLvlLbl val="0"/>
      </c:catAx>
      <c:valAx>
        <c:axId val="816728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743071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5"/>
          <c:y val="0.93325"/>
          <c:w val="0.373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8"/>
          <c:w val="0.963"/>
          <c:h val="0.71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7350553"/>
        <c:axId val="66154978"/>
      </c:lineChart>
      <c:catAx>
        <c:axId val="735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54978"/>
        <c:crosses val="autoZero"/>
        <c:auto val="1"/>
        <c:lblOffset val="100"/>
        <c:tickLblSkip val="1"/>
        <c:noMultiLvlLbl val="0"/>
      </c:catAx>
      <c:valAx>
        <c:axId val="6615497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5055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075"/>
          <c:w val="0.95925"/>
          <c:h val="0.69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58523891"/>
        <c:axId val="56952972"/>
      </c:lineChart>
      <c:catAx>
        <c:axId val="58523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972"/>
        <c:crosses val="autoZero"/>
        <c:auto val="1"/>
        <c:lblOffset val="100"/>
        <c:tickLblSkip val="1"/>
        <c:noMultiLvlLbl val="0"/>
      </c:catAx>
      <c:valAx>
        <c:axId val="5695297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2389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4525"/>
          <c:h val="0.84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'State Hospital'!$B$58:$C$58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Hospital'!$A$61:$A$69</c:f>
              <c:strCache/>
            </c:strRef>
          </c:cat>
          <c:val>
            <c:numRef>
              <c:f>'State Hospital'!$C$61:$C$69</c:f>
              <c:numCache/>
            </c:numRef>
          </c:val>
        </c:ser>
        <c:ser>
          <c:idx val="4"/>
          <c:order val="1"/>
          <c:tx>
            <c:strRef>
              <c:f>'State Hospital'!$D$58:$E$58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Hospital'!$A$61:$A$69</c:f>
              <c:strCache/>
            </c:strRef>
          </c:cat>
          <c:val>
            <c:numRef>
              <c:f>'State Hospital'!$E$61:$E$69</c:f>
              <c:numCache/>
            </c:numRef>
          </c:val>
        </c:ser>
        <c:ser>
          <c:idx val="1"/>
          <c:order val="2"/>
          <c:tx>
            <c:strRef>
              <c:f>'State Hospital'!$F$58:$G$58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Hospital'!$A$61:$A$69</c:f>
              <c:strCache/>
            </c:strRef>
          </c:cat>
          <c:val>
            <c:numRef>
              <c:f>'State Hospital'!$G$61:$G$69</c:f>
              <c:numCache/>
            </c:numRef>
          </c:val>
        </c:ser>
        <c:ser>
          <c:idx val="5"/>
          <c:order val="3"/>
          <c:tx>
            <c:strRef>
              <c:f>'State Hospital'!$H$58:$I$58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Hospital'!$A$61:$A$69</c:f>
              <c:strCache/>
            </c:strRef>
          </c:cat>
          <c:val>
            <c:numRef>
              <c:f>'State Hospital'!$I$61:$I$69</c:f>
              <c:numCache/>
            </c:numRef>
          </c:val>
        </c:ser>
        <c:ser>
          <c:idx val="0"/>
          <c:order val="4"/>
          <c:tx>
            <c:strRef>
              <c:f>'State Hospital'!$J$58:$K$58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Hospital'!$A$61:$A$69</c:f>
              <c:strCache/>
            </c:strRef>
          </c:cat>
          <c:val>
            <c:numRef>
              <c:f>'State Hospital'!$K$61:$K$69</c:f>
              <c:numCache/>
            </c:numRef>
          </c:val>
        </c:ser>
        <c:axId val="42814701"/>
        <c:axId val="49787990"/>
      </c:barChart>
      <c:catAx>
        <c:axId val="42814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87990"/>
        <c:crosses val="autoZero"/>
        <c:auto val="1"/>
        <c:lblOffset val="100"/>
        <c:tickLblSkip val="1"/>
        <c:noMultiLvlLbl val="0"/>
      </c:catAx>
      <c:valAx>
        <c:axId val="49787990"/>
        <c:scaling>
          <c:orientation val="minMax"/>
          <c:max val="0.12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814701"/>
        <c:crossesAt val="1"/>
        <c:crossBetween val="between"/>
        <c:dispUnits/>
        <c:majorUnit val="0.03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85"/>
          <c:y val="0.93"/>
          <c:w val="0.36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075"/>
          <c:w val="0.963"/>
          <c:h val="0.71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Hospital'!$A$14:$A$23</c:f>
              <c:numCache/>
            </c:numRef>
          </c:cat>
          <c:val>
            <c:numRef>
              <c:f>'State Hospital'!$B$14:$B$23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'State Hospital'!$A$14:$A$23</c:f>
              <c:numCache/>
            </c:numRef>
          </c:cat>
          <c:val>
            <c:numRef>
              <c:f>'State Hospital'!$C$14:$C$23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Hospital'!$A$14:$A$23</c:f>
              <c:numCache/>
            </c:numRef>
          </c:cat>
          <c:val>
            <c:numRef>
              <c:f>'State Hospital'!$I$14:$I$23</c:f>
              <c:numCache/>
            </c:numRef>
          </c:val>
          <c:smooth val="0"/>
        </c:ser>
        <c:marker val="1"/>
        <c:axId val="45438727"/>
        <c:axId val="6295360"/>
      </c:lineChart>
      <c:catAx>
        <c:axId val="4543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360"/>
        <c:crosses val="autoZero"/>
        <c:auto val="1"/>
        <c:lblOffset val="100"/>
        <c:tickLblSkip val="1"/>
        <c:noMultiLvlLbl val="0"/>
      </c:catAx>
      <c:valAx>
        <c:axId val="629536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3872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45"/>
          <c:w val="0.95925"/>
          <c:h val="0.70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Hospital'!$A$14:$A$23</c:f>
              <c:numCache/>
            </c:numRef>
          </c:cat>
          <c:val>
            <c:numRef>
              <c:f>'State Hospital'!$E$14:$E$23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'State Hospital'!$A$14:$A$23</c:f>
              <c:numCache/>
            </c:numRef>
          </c:cat>
          <c:val>
            <c:numRef>
              <c:f>'State Hospital'!$F$14:$F$23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Hospital'!$A$14:$A$23</c:f>
              <c:numCache/>
            </c:numRef>
          </c:cat>
          <c:val>
            <c:numRef>
              <c:f>'State Hospital'!$J$14:$J$23</c:f>
              <c:numCache/>
            </c:numRef>
          </c:val>
          <c:smooth val="0"/>
        </c:ser>
        <c:marker val="1"/>
        <c:axId val="56658241"/>
        <c:axId val="40162122"/>
      </c:lineChart>
      <c:catAx>
        <c:axId val="5665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62122"/>
        <c:crosses val="autoZero"/>
        <c:auto val="1"/>
        <c:lblOffset val="100"/>
        <c:tickLblSkip val="1"/>
        <c:noMultiLvlLbl val="0"/>
      </c:catAx>
      <c:valAx>
        <c:axId val="4016212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5824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</cdr:x>
      <cdr:y>0.5405</cdr:y>
    </cdr:from>
    <cdr:to>
      <cdr:x>0.99075</cdr:x>
      <cdr:y>0.7365</cdr:y>
    </cdr:to>
    <cdr:sp>
      <cdr:nvSpPr>
        <cdr:cNvPr id="1" name="AutoShape 1"/>
        <cdr:cNvSpPr>
          <a:spLocks/>
        </cdr:cNvSpPr>
      </cdr:nvSpPr>
      <cdr:spPr>
        <a:xfrm>
          <a:off x="6877050" y="1504950"/>
          <a:ext cx="323850" cy="5524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0.294</cdr:y>
    </cdr:from>
    <cdr:to>
      <cdr:x>1</cdr:x>
      <cdr:y>0.47</cdr:y>
    </cdr:to>
    <cdr:sp>
      <cdr:nvSpPr>
        <cdr:cNvPr id="1" name="AutoShape 1"/>
        <cdr:cNvSpPr>
          <a:spLocks/>
        </cdr:cNvSpPr>
      </cdr:nvSpPr>
      <cdr:spPr>
        <a:xfrm>
          <a:off x="5648325" y="647700"/>
          <a:ext cx="2571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0.3155</cdr:y>
    </cdr:from>
    <cdr:to>
      <cdr:x>1</cdr:x>
      <cdr:y>0.48175</cdr:y>
    </cdr:to>
    <cdr:sp>
      <cdr:nvSpPr>
        <cdr:cNvPr id="1" name="AutoShape 1"/>
        <cdr:cNvSpPr>
          <a:spLocks/>
        </cdr:cNvSpPr>
      </cdr:nvSpPr>
      <cdr:spPr>
        <a:xfrm>
          <a:off x="5657850" y="714375"/>
          <a:ext cx="266700" cy="381000"/>
        </a:xfrm>
        <a:prstGeom prst="downArrow">
          <a:avLst>
            <a:gd name="adj" fmla="val 25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238125</xdr:colOff>
      <xdr:row>89</xdr:row>
      <xdr:rowOff>28575</xdr:rowOff>
    </xdr:to>
    <xdr:graphicFrame>
      <xdr:nvGraphicFramePr>
        <xdr:cNvPr id="1" name="Chart 1"/>
        <xdr:cNvGraphicFramePr/>
      </xdr:nvGraphicFramePr>
      <xdr:xfrm>
        <a:off x="0" y="12011025"/>
        <a:ext cx="72771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47625</xdr:rowOff>
    </xdr:from>
    <xdr:to>
      <xdr:col>6</xdr:col>
      <xdr:colOff>581025</xdr:colOff>
      <xdr:row>38</xdr:row>
      <xdr:rowOff>133350</xdr:rowOff>
    </xdr:to>
    <xdr:graphicFrame>
      <xdr:nvGraphicFramePr>
        <xdr:cNvPr id="2" name="Chart 2"/>
        <xdr:cNvGraphicFramePr/>
      </xdr:nvGraphicFramePr>
      <xdr:xfrm>
        <a:off x="47625" y="461962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76200</xdr:rowOff>
    </xdr:from>
    <xdr:to>
      <xdr:col>6</xdr:col>
      <xdr:colOff>552450</xdr:colOff>
      <xdr:row>54</xdr:row>
      <xdr:rowOff>76200</xdr:rowOff>
    </xdr:to>
    <xdr:graphicFrame>
      <xdr:nvGraphicFramePr>
        <xdr:cNvPr id="3" name="Chart 3"/>
        <xdr:cNvGraphicFramePr/>
      </xdr:nvGraphicFramePr>
      <xdr:xfrm>
        <a:off x="9525" y="69342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117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81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685800</xdr:colOff>
      <xdr:row>24</xdr:row>
      <xdr:rowOff>19050</xdr:rowOff>
    </xdr:from>
    <xdr:to>
      <xdr:col>8</xdr:col>
      <xdr:colOff>438150</xdr:colOff>
      <xdr:row>27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6067425" y="4591050"/>
          <a:ext cx="1409700" cy="581025"/>
        </a:xfrm>
        <a:prstGeom prst="borderCallout1">
          <a:avLst>
            <a:gd name="adj1" fmla="val -268157"/>
            <a:gd name="adj2" fmla="val -3073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39</xdr:row>
      <xdr:rowOff>95250</xdr:rowOff>
    </xdr:from>
    <xdr:to>
      <xdr:col>8</xdr:col>
      <xdr:colOff>581025</xdr:colOff>
      <xdr:row>41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6029325" y="6953250"/>
          <a:ext cx="1590675" cy="333375"/>
        </a:xfrm>
        <a:prstGeom prst="borderCallout1">
          <a:avLst>
            <a:gd name="adj1" fmla="val -207157"/>
            <a:gd name="adj2" fmla="val -17611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5087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87</xdr:row>
      <xdr:rowOff>114300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85725" y="145923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25"/>
        <xdr:cNvSpPr txBox="1">
          <a:spLocks noChangeArrowheads="1"/>
        </xdr:cNvSpPr>
      </xdr:nvSpPr>
      <xdr:spPr>
        <a:xfrm>
          <a:off x="4152900" y="15087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0" name="Text Box 26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27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28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29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30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31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32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7" name="Text Box 33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8" name="Text Box 34"/>
        <xdr:cNvSpPr txBox="1">
          <a:spLocks noChangeArrowheads="1"/>
        </xdr:cNvSpPr>
      </xdr:nvSpPr>
      <xdr:spPr>
        <a:xfrm>
          <a:off x="4152900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9" name="Text Box 35"/>
        <xdr:cNvSpPr txBox="1">
          <a:spLocks noChangeArrowheads="1"/>
        </xdr:cNvSpPr>
      </xdr:nvSpPr>
      <xdr:spPr>
        <a:xfrm>
          <a:off x="4152900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0.9475</cdr:x>
      <cdr:y>0.53225</cdr:y>
    </cdr:from>
    <cdr:to>
      <cdr:x>0.99125</cdr:x>
      <cdr:y>0.775</cdr:y>
    </cdr:to>
    <cdr:sp>
      <cdr:nvSpPr>
        <cdr:cNvPr id="1" name="AutoShape 1"/>
        <cdr:cNvSpPr>
          <a:spLocks/>
        </cdr:cNvSpPr>
      </cdr:nvSpPr>
      <cdr:spPr>
        <a:xfrm>
          <a:off x="6905625" y="1419225"/>
          <a:ext cx="323850" cy="6477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0.95675</cdr:x>
      <cdr:y>0.29025</cdr:y>
    </cdr:from>
    <cdr:to>
      <cdr:x>1</cdr:x>
      <cdr:y>0.467</cdr:y>
    </cdr:to>
    <cdr:sp>
      <cdr:nvSpPr>
        <cdr:cNvPr id="1" name="AutoShape 1"/>
        <cdr:cNvSpPr>
          <a:spLocks/>
        </cdr:cNvSpPr>
      </cdr:nvSpPr>
      <cdr:spPr>
        <a:xfrm>
          <a:off x="5667375" y="638175"/>
          <a:ext cx="2571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0.29725</cdr:y>
    </cdr:from>
    <cdr:to>
      <cdr:x>1</cdr:x>
      <cdr:y>0.462</cdr:y>
    </cdr:to>
    <cdr:sp>
      <cdr:nvSpPr>
        <cdr:cNvPr id="1" name="AutoShape 1"/>
        <cdr:cNvSpPr>
          <a:spLocks/>
        </cdr:cNvSpPr>
      </cdr:nvSpPr>
      <cdr:spPr>
        <a:xfrm>
          <a:off x="5657850" y="6762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257175</xdr:colOff>
      <xdr:row>88</xdr:row>
      <xdr:rowOff>47625</xdr:rowOff>
    </xdr:to>
    <xdr:graphicFrame>
      <xdr:nvGraphicFramePr>
        <xdr:cNvPr id="1" name="Chart 1025"/>
        <xdr:cNvGraphicFramePr/>
      </xdr:nvGraphicFramePr>
      <xdr:xfrm>
        <a:off x="0" y="11991975"/>
        <a:ext cx="7296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24</xdr:row>
      <xdr:rowOff>38100</xdr:rowOff>
    </xdr:from>
    <xdr:to>
      <xdr:col>6</xdr:col>
      <xdr:colOff>571500</xdr:colOff>
      <xdr:row>38</xdr:row>
      <xdr:rowOff>123825</xdr:rowOff>
    </xdr:to>
    <xdr:graphicFrame>
      <xdr:nvGraphicFramePr>
        <xdr:cNvPr id="2" name="Chart 1026"/>
        <xdr:cNvGraphicFramePr/>
      </xdr:nvGraphicFramePr>
      <xdr:xfrm>
        <a:off x="28575" y="45910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6</xdr:col>
      <xdr:colOff>561975</xdr:colOff>
      <xdr:row>54</xdr:row>
      <xdr:rowOff>104775</xdr:rowOff>
    </xdr:to>
    <xdr:graphicFrame>
      <xdr:nvGraphicFramePr>
        <xdr:cNvPr id="3" name="Chart 1027"/>
        <xdr:cNvGraphicFramePr/>
      </xdr:nvGraphicFramePr>
      <xdr:xfrm>
        <a:off x="19050" y="69437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4" name="Text Box 1029"/>
        <xdr:cNvSpPr txBox="1">
          <a:spLocks noChangeArrowheads="1"/>
        </xdr:cNvSpPr>
      </xdr:nvSpPr>
      <xdr:spPr>
        <a:xfrm>
          <a:off x="790575" y="17592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57150</xdr:colOff>
      <xdr:row>24</xdr:row>
      <xdr:rowOff>123825</xdr:rowOff>
    </xdr:from>
    <xdr:to>
      <xdr:col>8</xdr:col>
      <xdr:colOff>685800</xdr:colOff>
      <xdr:row>29</xdr:row>
      <xdr:rowOff>0</xdr:rowOff>
    </xdr:to>
    <xdr:sp>
      <xdr:nvSpPr>
        <xdr:cNvPr id="5" name="AutoShape 1032"/>
        <xdr:cNvSpPr>
          <a:spLocks/>
        </xdr:cNvSpPr>
      </xdr:nvSpPr>
      <xdr:spPr>
        <a:xfrm>
          <a:off x="6305550" y="4676775"/>
          <a:ext cx="1419225" cy="638175"/>
        </a:xfrm>
        <a:prstGeom prst="borderCallout1">
          <a:avLst>
            <a:gd name="adj1" fmla="val -229032"/>
            <a:gd name="adj2" fmla="val -3728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38</xdr:row>
      <xdr:rowOff>142875</xdr:rowOff>
    </xdr:from>
    <xdr:to>
      <xdr:col>8</xdr:col>
      <xdr:colOff>781050</xdr:colOff>
      <xdr:row>43</xdr:row>
      <xdr:rowOff>28575</xdr:rowOff>
    </xdr:to>
    <xdr:sp>
      <xdr:nvSpPr>
        <xdr:cNvPr id="6" name="AutoShape 1033"/>
        <xdr:cNvSpPr>
          <a:spLocks/>
        </xdr:cNvSpPr>
      </xdr:nvSpPr>
      <xdr:spPr>
        <a:xfrm>
          <a:off x="6029325" y="6829425"/>
          <a:ext cx="1790700" cy="647700"/>
        </a:xfrm>
        <a:prstGeom prst="borderCallout1">
          <a:avLst>
            <a:gd name="adj1" fmla="val -21309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34"/>
        <xdr:cNvSpPr txBox="1">
          <a:spLocks noChangeArrowheads="1"/>
        </xdr:cNvSpPr>
      </xdr:nvSpPr>
      <xdr:spPr>
        <a:xfrm>
          <a:off x="4152900" y="14763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86</xdr:row>
      <xdr:rowOff>123825</xdr:rowOff>
    </xdr:from>
    <xdr:ext cx="1647825" cy="161925"/>
    <xdr:sp>
      <xdr:nvSpPr>
        <xdr:cNvPr id="8" name="Text Box 1035"/>
        <xdr:cNvSpPr txBox="1">
          <a:spLocks noChangeArrowheads="1"/>
        </xdr:cNvSpPr>
      </xdr:nvSpPr>
      <xdr:spPr>
        <a:xfrm>
          <a:off x="142875" y="144303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1049"/>
        <xdr:cNvSpPr txBox="1">
          <a:spLocks noChangeArrowheads="1"/>
        </xdr:cNvSpPr>
      </xdr:nvSpPr>
      <xdr:spPr>
        <a:xfrm>
          <a:off x="4152900" y="14916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1050"/>
        <xdr:cNvSpPr txBox="1">
          <a:spLocks noChangeArrowheads="1"/>
        </xdr:cNvSpPr>
      </xdr:nvSpPr>
      <xdr:spPr>
        <a:xfrm>
          <a:off x="790575" y="17592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1051"/>
        <xdr:cNvSpPr txBox="1">
          <a:spLocks noChangeArrowheads="1"/>
        </xdr:cNvSpPr>
      </xdr:nvSpPr>
      <xdr:spPr>
        <a:xfrm>
          <a:off x="790575" y="17592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1052"/>
        <xdr:cNvSpPr txBox="1">
          <a:spLocks noChangeArrowheads="1"/>
        </xdr:cNvSpPr>
      </xdr:nvSpPr>
      <xdr:spPr>
        <a:xfrm>
          <a:off x="790575" y="17592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1053"/>
        <xdr:cNvSpPr txBox="1">
          <a:spLocks noChangeArrowheads="1"/>
        </xdr:cNvSpPr>
      </xdr:nvSpPr>
      <xdr:spPr>
        <a:xfrm>
          <a:off x="790575" y="17592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1054"/>
        <xdr:cNvSpPr txBox="1">
          <a:spLocks noChangeArrowheads="1"/>
        </xdr:cNvSpPr>
      </xdr:nvSpPr>
      <xdr:spPr>
        <a:xfrm>
          <a:off x="790575" y="17592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1055"/>
        <xdr:cNvSpPr txBox="1">
          <a:spLocks noChangeArrowheads="1"/>
        </xdr:cNvSpPr>
      </xdr:nvSpPr>
      <xdr:spPr>
        <a:xfrm>
          <a:off x="790575" y="17592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1056"/>
        <xdr:cNvSpPr txBox="1">
          <a:spLocks noChangeArrowheads="1"/>
        </xdr:cNvSpPr>
      </xdr:nvSpPr>
      <xdr:spPr>
        <a:xfrm>
          <a:off x="790575" y="17592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1057"/>
        <xdr:cNvSpPr txBox="1">
          <a:spLocks noChangeArrowheads="1"/>
        </xdr:cNvSpPr>
      </xdr:nvSpPr>
      <xdr:spPr>
        <a:xfrm>
          <a:off x="790575" y="17592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1058"/>
        <xdr:cNvSpPr txBox="1">
          <a:spLocks noChangeArrowheads="1"/>
        </xdr:cNvSpPr>
      </xdr:nvSpPr>
      <xdr:spPr>
        <a:xfrm>
          <a:off x="4152900" y="17592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1059"/>
        <xdr:cNvSpPr txBox="1">
          <a:spLocks noChangeArrowheads="1"/>
        </xdr:cNvSpPr>
      </xdr:nvSpPr>
      <xdr:spPr>
        <a:xfrm>
          <a:off x="4152900" y="17592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9"/>
  <sheetViews>
    <sheetView showGridLines="0" zoomScaleSheetLayoutView="100" zoomScalePageLayoutView="0" workbookViewId="0" topLeftCell="A50">
      <selection activeCell="Q18" sqref="Q18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375" style="4" customWidth="1"/>
    <col min="9" max="9" width="11.375" style="4" customWidth="1"/>
    <col min="10" max="11" width="11.375" style="5" customWidth="1"/>
    <col min="12" max="12" width="13.75390625" style="5" customWidth="1"/>
    <col min="13" max="13" width="14.125" style="5" customWidth="1"/>
    <col min="14" max="51" width="5.00390625" style="5" customWidth="1"/>
    <col min="52" max="55" width="11.375" style="5" customWidth="1"/>
    <col min="56" max="16384" width="11.375" style="4" customWidth="1"/>
  </cols>
  <sheetData>
    <row r="1" ht="15" customHeight="1"/>
    <row r="2" spans="1:10" ht="22.5">
      <c r="A2" s="88" t="s">
        <v>28</v>
      </c>
      <c r="B2" s="88"/>
      <c r="C2" s="88"/>
      <c r="D2" s="88"/>
      <c r="E2" s="88"/>
      <c r="F2" s="88"/>
      <c r="G2" s="88"/>
      <c r="H2" s="82"/>
      <c r="I2" s="82"/>
      <c r="J2" s="6"/>
    </row>
    <row r="3" spans="1:10" ht="15.75" customHeight="1">
      <c r="A3" s="89" t="s">
        <v>0</v>
      </c>
      <c r="B3" s="89"/>
      <c r="C3" s="89"/>
      <c r="D3" s="89"/>
      <c r="E3" s="89"/>
      <c r="F3" s="89"/>
      <c r="G3" s="89"/>
      <c r="H3" s="82"/>
      <c r="I3" s="82"/>
      <c r="J3" s="6"/>
    </row>
    <row r="4" ht="6.75" customHeight="1">
      <c r="F4" s="7"/>
    </row>
    <row r="5" ht="13.5" thickBot="1">
      <c r="F5" s="7"/>
    </row>
    <row r="6" spans="1:54" s="1" customFormat="1" ht="15.75" thickBot="1">
      <c r="A6" s="8" t="s">
        <v>1</v>
      </c>
      <c r="B6" s="9">
        <v>2011</v>
      </c>
      <c r="C6" s="9">
        <v>2012</v>
      </c>
      <c r="D6" s="9">
        <v>2013</v>
      </c>
      <c r="E6" s="9" t="s">
        <v>38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10" t="s">
        <v>2</v>
      </c>
      <c r="B7" s="11">
        <v>0.77</v>
      </c>
      <c r="C7" s="11">
        <v>0.84</v>
      </c>
      <c r="D7" s="11">
        <v>0.87</v>
      </c>
      <c r="E7" s="11">
        <v>0.8</v>
      </c>
      <c r="F7" s="11">
        <v>0.87</v>
      </c>
      <c r="G7" s="11">
        <v>0.83</v>
      </c>
      <c r="H7" s="11">
        <v>0.98</v>
      </c>
      <c r="I7" s="11">
        <v>0.83102</v>
      </c>
      <c r="J7" s="11">
        <v>0.5515</v>
      </c>
      <c r="K7" s="12">
        <v>0.9424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3" t="s">
        <v>37</v>
      </c>
    </row>
    <row r="9" ht="15" customHeight="1"/>
    <row r="10" spans="1:9" ht="18.75">
      <c r="A10" s="90" t="s">
        <v>3</v>
      </c>
      <c r="B10" s="90"/>
      <c r="C10" s="90"/>
      <c r="D10" s="90"/>
      <c r="E10" s="90"/>
      <c r="F10" s="90"/>
      <c r="G10" s="90"/>
      <c r="H10" s="91"/>
      <c r="I10" s="91"/>
    </row>
    <row r="11" spans="1:8" ht="12" customHeight="1" thickBot="1">
      <c r="A11" s="78"/>
      <c r="B11" s="78"/>
      <c r="C11" s="78"/>
      <c r="D11" s="78"/>
      <c r="E11" s="78"/>
      <c r="F11" s="78"/>
      <c r="G11" s="78"/>
      <c r="H11" s="13"/>
    </row>
    <row r="12" spans="2:54" s="1" customFormat="1" ht="15.75" thickBot="1">
      <c r="B12" s="83" t="s">
        <v>4</v>
      </c>
      <c r="C12" s="84"/>
      <c r="D12" s="85"/>
      <c r="E12" s="83" t="s">
        <v>5</v>
      </c>
      <c r="F12" s="86"/>
      <c r="G12" s="87"/>
      <c r="H12" s="14" t="s">
        <v>6</v>
      </c>
      <c r="I12" s="81" t="s">
        <v>7</v>
      </c>
      <c r="J12" s="8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2">
        <v>2011</v>
      </c>
      <c r="B14" s="23">
        <v>0.6</v>
      </c>
      <c r="C14" s="24">
        <v>0.6151</v>
      </c>
      <c r="D14" s="25">
        <v>0.049</v>
      </c>
      <c r="E14" s="23">
        <v>0.6</v>
      </c>
      <c r="F14" s="24">
        <v>0.5863</v>
      </c>
      <c r="G14" s="25">
        <v>0.024</v>
      </c>
      <c r="H14" s="26" t="s">
        <v>31</v>
      </c>
      <c r="I14" s="66">
        <v>0.695</v>
      </c>
      <c r="J14" s="66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2">
        <v>2012</v>
      </c>
      <c r="B15" s="23">
        <v>0.6</v>
      </c>
      <c r="C15" s="24">
        <v>0.6042</v>
      </c>
      <c r="D15" s="25">
        <f aca="true" t="shared" si="0" ref="D15:D21">(C15-C14)/C14</f>
        <v>-0.017720695821817626</v>
      </c>
      <c r="E15" s="23">
        <v>0.6</v>
      </c>
      <c r="F15" s="24">
        <v>0.5821</v>
      </c>
      <c r="G15" s="25">
        <f aca="true" t="shared" si="1" ref="G15:G21">(F15-F14)/F14</f>
        <v>-0.007163568139178052</v>
      </c>
      <c r="H15" s="26" t="s">
        <v>31</v>
      </c>
      <c r="I15" s="66">
        <v>0.6939</v>
      </c>
      <c r="J15" s="66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2">
        <v>2013</v>
      </c>
      <c r="B16" s="23">
        <v>0.6</v>
      </c>
      <c r="C16" s="24">
        <v>0.6468</v>
      </c>
      <c r="D16" s="25">
        <f t="shared" si="0"/>
        <v>0.07050645481628613</v>
      </c>
      <c r="E16" s="23">
        <v>0.6</v>
      </c>
      <c r="F16" s="24">
        <v>0.6133</v>
      </c>
      <c r="G16" s="25">
        <f t="shared" si="1"/>
        <v>0.05359903796598524</v>
      </c>
      <c r="H16" s="26" t="s">
        <v>27</v>
      </c>
      <c r="I16" s="66">
        <v>0.7081</v>
      </c>
      <c r="J16" s="66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58">
        <v>2015</v>
      </c>
      <c r="B17" s="23">
        <v>0.6</v>
      </c>
      <c r="C17" s="24">
        <v>0.6031</v>
      </c>
      <c r="D17" s="25">
        <f t="shared" si="0"/>
        <v>-0.06756338899196053</v>
      </c>
      <c r="E17" s="23">
        <v>0.6</v>
      </c>
      <c r="F17" s="24">
        <v>0.5625</v>
      </c>
      <c r="G17" s="25">
        <f t="shared" si="1"/>
        <v>-0.08283058861894661</v>
      </c>
      <c r="H17" s="26" t="s">
        <v>31</v>
      </c>
      <c r="I17" s="66">
        <v>0.7083</v>
      </c>
      <c r="J17" s="66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30" customFormat="1" ht="15">
      <c r="A18" s="58">
        <v>2016</v>
      </c>
      <c r="B18" s="23">
        <v>0.6</v>
      </c>
      <c r="C18" s="24">
        <v>0.6291</v>
      </c>
      <c r="D18" s="25">
        <f t="shared" si="0"/>
        <v>0.04311059525783456</v>
      </c>
      <c r="E18" s="23">
        <v>0.6</v>
      </c>
      <c r="F18" s="24">
        <v>0.5755</v>
      </c>
      <c r="G18" s="25">
        <f t="shared" si="1"/>
        <v>0.02311111111111113</v>
      </c>
      <c r="H18" s="26" t="s">
        <v>31</v>
      </c>
      <c r="I18" s="66">
        <v>0.7158</v>
      </c>
      <c r="J18" s="66">
        <v>0.6789</v>
      </c>
      <c r="K18" s="21"/>
      <c r="L18" s="21"/>
      <c r="M18" s="21"/>
      <c r="N18" s="21"/>
      <c r="O18" s="21"/>
      <c r="P18" s="21"/>
      <c r="Q18" s="21"/>
      <c r="R18" s="21"/>
      <c r="S18" s="29"/>
      <c r="T18" s="21"/>
      <c r="U18" s="21"/>
      <c r="V18" s="21"/>
      <c r="W18" s="29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1:54" s="1" customFormat="1" ht="15">
      <c r="A19" s="58">
        <v>2017</v>
      </c>
      <c r="B19" s="23">
        <v>0.6</v>
      </c>
      <c r="C19" s="24">
        <v>0.668</v>
      </c>
      <c r="D19" s="25">
        <f t="shared" si="0"/>
        <v>0.061834366555396675</v>
      </c>
      <c r="E19" s="23">
        <v>0.6</v>
      </c>
      <c r="F19" s="24">
        <v>0.611</v>
      </c>
      <c r="G19" s="25">
        <f t="shared" si="1"/>
        <v>0.061685490877497785</v>
      </c>
      <c r="H19" s="26" t="s">
        <v>27</v>
      </c>
      <c r="I19" s="66">
        <v>0.7517</v>
      </c>
      <c r="J19" s="66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25" ht="15">
      <c r="A20" s="58">
        <v>2018</v>
      </c>
      <c r="B20" s="68">
        <v>0.6</v>
      </c>
      <c r="C20" s="69">
        <v>0.6573</v>
      </c>
      <c r="D20" s="70">
        <f t="shared" si="0"/>
        <v>-0.01601796407185635</v>
      </c>
      <c r="E20" s="68">
        <v>0.6</v>
      </c>
      <c r="F20" s="69">
        <v>0.6361</v>
      </c>
      <c r="G20" s="70">
        <f t="shared" si="1"/>
        <v>0.041080196399345355</v>
      </c>
      <c r="H20" s="26" t="s">
        <v>27</v>
      </c>
      <c r="I20" s="66">
        <v>0.7593</v>
      </c>
      <c r="J20" s="66">
        <v>0.7154</v>
      </c>
      <c r="T20" s="31"/>
      <c r="U20" s="32"/>
      <c r="X20" s="31"/>
      <c r="Y20" s="32"/>
    </row>
    <row r="21" spans="1:25" ht="15">
      <c r="A21" s="58">
        <v>2019</v>
      </c>
      <c r="B21" s="68">
        <v>0.6</v>
      </c>
      <c r="C21" s="69">
        <v>0.6399</v>
      </c>
      <c r="D21" s="70">
        <f t="shared" si="0"/>
        <v>-0.026471930625285214</v>
      </c>
      <c r="E21" s="68">
        <v>0.6</v>
      </c>
      <c r="F21" s="69">
        <v>0.6535</v>
      </c>
      <c r="G21" s="70">
        <f t="shared" si="1"/>
        <v>0.02735418959283127</v>
      </c>
      <c r="H21" s="26" t="s">
        <v>27</v>
      </c>
      <c r="I21" s="66">
        <v>0.7365</v>
      </c>
      <c r="J21" s="66">
        <v>0.6923</v>
      </c>
      <c r="T21" s="31"/>
      <c r="U21" s="32"/>
      <c r="X21" s="31"/>
      <c r="Y21" s="32"/>
    </row>
    <row r="22" spans="1:25" ht="15">
      <c r="A22" s="58">
        <v>2020</v>
      </c>
      <c r="B22" s="99">
        <v>0.6</v>
      </c>
      <c r="C22" s="24">
        <v>0.6412</v>
      </c>
      <c r="D22" s="25">
        <f>(C22-C21)/C21</f>
        <v>0.002031567432411264</v>
      </c>
      <c r="E22" s="23">
        <v>0.6</v>
      </c>
      <c r="F22" s="24">
        <v>0.6232</v>
      </c>
      <c r="G22" s="25">
        <f>(F22-F21)/F21</f>
        <v>-0.046365723029839316</v>
      </c>
      <c r="H22" s="26" t="s">
        <v>27</v>
      </c>
      <c r="I22" s="66">
        <v>0.7374</v>
      </c>
      <c r="J22" s="66">
        <v>0.708</v>
      </c>
      <c r="T22" s="31"/>
      <c r="U22" s="32"/>
      <c r="X22" s="31"/>
      <c r="Y22" s="32"/>
    </row>
    <row r="23" spans="1:25" ht="14.25">
      <c r="A23" s="57">
        <v>2021</v>
      </c>
      <c r="B23" s="95">
        <v>0.6</v>
      </c>
      <c r="C23" s="96">
        <v>0.3982</v>
      </c>
      <c r="D23" s="97">
        <f>(C23-C22)/C22</f>
        <v>-0.3789769182782283</v>
      </c>
      <c r="E23" s="98">
        <v>0.6</v>
      </c>
      <c r="F23" s="96">
        <v>0.3883</v>
      </c>
      <c r="G23" s="97">
        <f>(F23-F22)/F22</f>
        <v>-0.3769255455712452</v>
      </c>
      <c r="H23" s="28" t="s">
        <v>31</v>
      </c>
      <c r="I23" s="67">
        <v>0.487</v>
      </c>
      <c r="J23" s="67">
        <v>0.467</v>
      </c>
      <c r="T23" s="31"/>
      <c r="U23" s="32"/>
      <c r="X23" s="31"/>
      <c r="Y23" s="32"/>
    </row>
    <row r="24" spans="1:25" ht="14.25">
      <c r="A24" s="93"/>
      <c r="B24" s="94"/>
      <c r="C24" s="94"/>
      <c r="D24" s="94"/>
      <c r="E24" s="94"/>
      <c r="F24" s="94"/>
      <c r="G24" s="94"/>
      <c r="H24" s="93"/>
      <c r="I24" s="67"/>
      <c r="J24" s="67"/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2" t="s">
        <v>14</v>
      </c>
      <c r="B56" s="92"/>
      <c r="C56" s="92"/>
      <c r="D56" s="92"/>
      <c r="E56" s="92"/>
      <c r="F56" s="92"/>
      <c r="G56" s="92"/>
      <c r="H56" s="91"/>
      <c r="I56" s="91"/>
    </row>
    <row r="57" ht="12.75" thickBot="1"/>
    <row r="58" spans="2:49" s="7" customFormat="1" ht="13.5" customHeight="1" thickBot="1">
      <c r="B58" s="79">
        <v>2017</v>
      </c>
      <c r="C58" s="80"/>
      <c r="D58" s="79">
        <v>2018</v>
      </c>
      <c r="E58" s="80"/>
      <c r="F58" s="79">
        <v>2019</v>
      </c>
      <c r="G58" s="80"/>
      <c r="H58" s="79">
        <v>2020</v>
      </c>
      <c r="I58" s="80"/>
      <c r="J58" s="79">
        <v>2021</v>
      </c>
      <c r="K58" s="80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s="7" customFormat="1" ht="13.5" thickBot="1">
      <c r="A59" s="63" t="s">
        <v>15</v>
      </c>
      <c r="B59" s="35" t="s">
        <v>16</v>
      </c>
      <c r="C59" s="18" t="s">
        <v>17</v>
      </c>
      <c r="D59" s="35" t="s">
        <v>16</v>
      </c>
      <c r="E59" s="18" t="s">
        <v>17</v>
      </c>
      <c r="F59" s="35" t="s">
        <v>16</v>
      </c>
      <c r="G59" s="18" t="s">
        <v>17</v>
      </c>
      <c r="H59" s="35" t="s">
        <v>16</v>
      </c>
      <c r="I59" s="18" t="s">
        <v>17</v>
      </c>
      <c r="J59" s="35" t="s">
        <v>16</v>
      </c>
      <c r="K59" s="18" t="s">
        <v>17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7" customFormat="1" ht="12.75">
      <c r="A60" s="39" t="s">
        <v>18</v>
      </c>
      <c r="B60" s="36">
        <v>1849.4</v>
      </c>
      <c r="C60" s="37">
        <f>B60/B70</f>
        <v>0.637394451145959</v>
      </c>
      <c r="D60" s="36">
        <v>2264.279999999999</v>
      </c>
      <c r="E60" s="37">
        <f>D60/D70</f>
        <v>0.6572656023222059</v>
      </c>
      <c r="F60" s="36">
        <v>1952.3</v>
      </c>
      <c r="G60" s="37">
        <f>F60/F70</f>
        <v>0.6398885611274991</v>
      </c>
      <c r="H60" s="36">
        <v>1460.42</v>
      </c>
      <c r="I60" s="37">
        <f>H60/H70</f>
        <v>0.641238199780461</v>
      </c>
      <c r="J60" s="36">
        <v>1286.02</v>
      </c>
      <c r="K60" s="37">
        <f>J60/J70</f>
        <v>0.39821024926459203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7" customFormat="1" ht="12.75">
      <c r="A61" s="39" t="s">
        <v>24</v>
      </c>
      <c r="B61" s="40">
        <v>95.6</v>
      </c>
      <c r="C61" s="41">
        <f>B61/B70</f>
        <v>0.03294847492676202</v>
      </c>
      <c r="D61" s="40">
        <v>114.72000000000003</v>
      </c>
      <c r="E61" s="41">
        <f>D61/D70</f>
        <v>0.03330043541364298</v>
      </c>
      <c r="F61" s="40">
        <v>124.7</v>
      </c>
      <c r="G61" s="41">
        <f>F61/F70</f>
        <v>0.040871845296624056</v>
      </c>
      <c r="H61" s="40">
        <v>95.58</v>
      </c>
      <c r="I61" s="41">
        <f>H61/H70</f>
        <v>0.04196706915477497</v>
      </c>
      <c r="J61" s="40">
        <v>104.97999999999996</v>
      </c>
      <c r="K61" s="41">
        <f>J61/J70</f>
        <v>0.03250657996593899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s="7" customFormat="1" ht="12.75">
      <c r="A62" s="39" t="s">
        <v>21</v>
      </c>
      <c r="B62" s="40">
        <v>7</v>
      </c>
      <c r="C62" s="41">
        <f>B62/B70</f>
        <v>0.0024125452352231603</v>
      </c>
      <c r="D62" s="40">
        <v>24</v>
      </c>
      <c r="E62" s="41">
        <f>D62/D70</f>
        <v>0.006966618287373006</v>
      </c>
      <c r="F62" s="40">
        <v>12</v>
      </c>
      <c r="G62" s="41">
        <f>F62/F70</f>
        <v>0.003933136676499509</v>
      </c>
      <c r="H62" s="40">
        <v>8</v>
      </c>
      <c r="I62" s="41">
        <f>H62/H70</f>
        <v>0.003512623490669594</v>
      </c>
      <c r="J62" s="40">
        <v>6</v>
      </c>
      <c r="K62" s="41">
        <f>J62/J70</f>
        <v>0.0018578727357176034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s="7" customFormat="1" ht="12.75">
      <c r="A63" s="39" t="s">
        <v>19</v>
      </c>
      <c r="B63" s="40">
        <v>311</v>
      </c>
      <c r="C63" s="41">
        <f>B63/B70</f>
        <v>0.10718593830777184</v>
      </c>
      <c r="D63" s="40">
        <v>280</v>
      </c>
      <c r="E63" s="41">
        <f>D63/D70</f>
        <v>0.08127721335268508</v>
      </c>
      <c r="F63" s="40">
        <v>281</v>
      </c>
      <c r="G63" s="41">
        <f>F63/F70</f>
        <v>0.09210095050803016</v>
      </c>
      <c r="H63" s="40">
        <v>222</v>
      </c>
      <c r="I63" s="41">
        <f>H63/H70</f>
        <v>0.09747530186608123</v>
      </c>
      <c r="J63" s="40">
        <v>81</v>
      </c>
      <c r="K63" s="41">
        <f>J63/J70</f>
        <v>0.025081281932187643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s="7" customFormat="1" ht="12.75">
      <c r="A64" s="39" t="s">
        <v>20</v>
      </c>
      <c r="B64" s="40">
        <v>441</v>
      </c>
      <c r="C64" s="41">
        <f>B64/B70</f>
        <v>0.1519903498190591</v>
      </c>
      <c r="D64" s="40">
        <v>519</v>
      </c>
      <c r="E64" s="41">
        <f>D64/D70</f>
        <v>0.15065312046444126</v>
      </c>
      <c r="F64" s="40">
        <v>413</v>
      </c>
      <c r="G64" s="41">
        <f>F64/F70</f>
        <v>0.13536545394952473</v>
      </c>
      <c r="H64" s="40">
        <v>286</v>
      </c>
      <c r="I64" s="41">
        <f>H64/H70</f>
        <v>0.12557628979143798</v>
      </c>
      <c r="J64" s="40">
        <v>158</v>
      </c>
      <c r="K64" s="41">
        <f>J64/J70</f>
        <v>0.04892398204056356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49" s="7" customFormat="1" ht="12.75" customHeight="1">
      <c r="A65" s="42" t="s">
        <v>25</v>
      </c>
      <c r="B65" s="40">
        <v>35.5</v>
      </c>
      <c r="C65" s="41">
        <f>B65/B70</f>
        <v>0.0122350508357746</v>
      </c>
      <c r="D65" s="40"/>
      <c r="E65" s="41">
        <f>D65/D70</f>
        <v>0</v>
      </c>
      <c r="F65" s="40">
        <v>67</v>
      </c>
      <c r="G65" s="41">
        <f>F65/F70</f>
        <v>0.02196001311045559</v>
      </c>
      <c r="H65" s="40">
        <v>44.5</v>
      </c>
      <c r="I65" s="41">
        <f>H65/H70</f>
        <v>0.019538968166849614</v>
      </c>
      <c r="J65" s="40">
        <v>74.5</v>
      </c>
      <c r="K65" s="41">
        <f>J65/J70</f>
        <v>0.023068586468493576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1:49" s="7" customFormat="1" ht="12.75">
      <c r="A66" s="39" t="s">
        <v>30</v>
      </c>
      <c r="B66" s="40">
        <v>25</v>
      </c>
      <c r="C66" s="41">
        <f>B66/B70</f>
        <v>0.00861623298293986</v>
      </c>
      <c r="D66" s="40">
        <v>22</v>
      </c>
      <c r="E66" s="41">
        <f>D66/D70</f>
        <v>0.0063860667634252554</v>
      </c>
      <c r="F66" s="40">
        <v>21</v>
      </c>
      <c r="G66" s="41">
        <f>F66/F70</f>
        <v>0.00688298918387414</v>
      </c>
      <c r="H66" s="40">
        <v>135</v>
      </c>
      <c r="I66" s="41">
        <f>H66/H70</f>
        <v>0.059275521405049394</v>
      </c>
      <c r="J66" s="40">
        <v>5</v>
      </c>
      <c r="K66" s="41">
        <f>J66/J70</f>
        <v>0.0015482272797646694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</row>
    <row r="67" spans="1:55" ht="12.75">
      <c r="A67" s="39" t="s">
        <v>32</v>
      </c>
      <c r="B67" s="40">
        <v>136</v>
      </c>
      <c r="C67" s="41">
        <f>B67/B70</f>
        <v>0.04687230742719283</v>
      </c>
      <c r="D67" s="40">
        <v>213</v>
      </c>
      <c r="E67" s="41">
        <f>D67/D70</f>
        <v>0.06182873730043543</v>
      </c>
      <c r="F67" s="40">
        <v>175</v>
      </c>
      <c r="G67" s="41">
        <f>F67/F70</f>
        <v>0.057358243198951164</v>
      </c>
      <c r="H67" s="40">
        <v>21</v>
      </c>
      <c r="I67" s="41">
        <f>H67/H70</f>
        <v>0.009220636663007684</v>
      </c>
      <c r="J67" s="40">
        <v>1503</v>
      </c>
      <c r="K67" s="41">
        <f>J67/J70</f>
        <v>0.46539712029725966</v>
      </c>
      <c r="AX67" s="4"/>
      <c r="AY67" s="4"/>
      <c r="AZ67" s="4"/>
      <c r="BA67" s="4"/>
      <c r="BB67" s="4"/>
      <c r="BC67" s="4"/>
    </row>
    <row r="68" spans="1:49" s="7" customFormat="1" ht="12.75">
      <c r="A68" s="39" t="s">
        <v>23</v>
      </c>
      <c r="B68" s="40">
        <v>0</v>
      </c>
      <c r="C68" s="41">
        <f>B68/B70</f>
        <v>0</v>
      </c>
      <c r="D68" s="40">
        <v>6</v>
      </c>
      <c r="E68" s="41">
        <f>D68/D70</f>
        <v>0.0017416545718432516</v>
      </c>
      <c r="F68" s="40">
        <v>5</v>
      </c>
      <c r="G68" s="41">
        <f>F68/F70</f>
        <v>0.0016388069485414618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</row>
    <row r="69" spans="1:49" s="7" customFormat="1" ht="12.75">
      <c r="A69" s="39" t="s">
        <v>22</v>
      </c>
      <c r="B69" s="40">
        <v>1</v>
      </c>
      <c r="C69" s="41">
        <f>B69/B70</f>
        <v>0.0003446493193175943</v>
      </c>
      <c r="D69" s="40">
        <v>2</v>
      </c>
      <c r="E69" s="41">
        <f>D69/D70</f>
        <v>0.0005805515239477505</v>
      </c>
      <c r="F69" s="40">
        <v>0</v>
      </c>
      <c r="G69" s="41">
        <f>F69/F70</f>
        <v>0</v>
      </c>
      <c r="H69" s="40">
        <v>5</v>
      </c>
      <c r="I69" s="41">
        <f>H69/H70</f>
        <v>0.0021953896816684962</v>
      </c>
      <c r="J69" s="40">
        <v>11</v>
      </c>
      <c r="K69" s="41">
        <f>J69/J70</f>
        <v>0.0034061000154822726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</row>
    <row r="70" spans="1:49" s="7" customFormat="1" ht="13.5" thickBot="1">
      <c r="A70" s="39" t="s">
        <v>26</v>
      </c>
      <c r="B70" s="64">
        <f aca="true" t="shared" si="2" ref="B70:G70">SUM(B60:B69)</f>
        <v>2901.5</v>
      </c>
      <c r="C70" s="65">
        <f t="shared" si="2"/>
        <v>1</v>
      </c>
      <c r="D70" s="64">
        <f t="shared" si="2"/>
        <v>3444.999999999999</v>
      </c>
      <c r="E70" s="65">
        <f t="shared" si="2"/>
        <v>1</v>
      </c>
      <c r="F70" s="64">
        <f t="shared" si="2"/>
        <v>3051</v>
      </c>
      <c r="G70" s="65">
        <f t="shared" si="2"/>
        <v>0.9999999999999999</v>
      </c>
      <c r="H70" s="64">
        <f>SUM(H60:H69)</f>
        <v>2277.5</v>
      </c>
      <c r="I70" s="65">
        <f>SUM(I60:I69)</f>
        <v>1</v>
      </c>
      <c r="J70" s="64">
        <f>SUM(J60:J69)</f>
        <v>3229.5</v>
      </c>
      <c r="K70" s="65">
        <f>SUM(K60:K69)</f>
        <v>0.9999999999999999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</row>
    <row r="71" spans="1:55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7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88" ht="12"/>
    <row r="89" ht="12"/>
    <row r="92" spans="1:9" ht="40.5" customHeight="1">
      <c r="A92" s="47"/>
      <c r="B92" s="77" t="s">
        <v>33</v>
      </c>
      <c r="C92" s="77"/>
      <c r="D92" s="77"/>
      <c r="E92" s="77"/>
      <c r="F92" s="77"/>
      <c r="G92" s="47"/>
      <c r="H92" s="48"/>
      <c r="I92" s="48"/>
    </row>
    <row r="93" ht="12.75" thickBot="1"/>
    <row r="94" spans="4:52" s="7" customFormat="1" ht="13.5" thickBot="1">
      <c r="D94" s="49">
        <v>2017</v>
      </c>
      <c r="E94" s="49">
        <v>2018</v>
      </c>
      <c r="F94" s="49">
        <v>2019</v>
      </c>
      <c r="G94" s="49">
        <v>2020</v>
      </c>
      <c r="H94" s="49">
        <v>2021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</row>
    <row r="95" spans="2:52" s="7" customFormat="1" ht="12.75">
      <c r="B95" s="39" t="s">
        <v>24</v>
      </c>
      <c r="C95" s="50"/>
      <c r="D95" s="51">
        <v>54</v>
      </c>
      <c r="E95" s="51">
        <v>67</v>
      </c>
      <c r="F95" s="51">
        <v>58</v>
      </c>
      <c r="G95" s="51">
        <v>57</v>
      </c>
      <c r="H95" s="51">
        <v>61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</row>
    <row r="96" spans="2:52" s="7" customFormat="1" ht="12.75">
      <c r="B96" s="39" t="s">
        <v>21</v>
      </c>
      <c r="C96" s="52"/>
      <c r="D96" s="51">
        <v>34</v>
      </c>
      <c r="E96" s="51">
        <v>36</v>
      </c>
      <c r="F96" s="51">
        <v>26</v>
      </c>
      <c r="G96" s="51">
        <v>18</v>
      </c>
      <c r="H96" s="51">
        <v>23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</row>
    <row r="97" spans="2:52" s="7" customFormat="1" ht="12.75">
      <c r="B97" s="39" t="s">
        <v>19</v>
      </c>
      <c r="C97" s="52"/>
      <c r="D97" s="51">
        <v>123</v>
      </c>
      <c r="E97" s="51">
        <v>161</v>
      </c>
      <c r="F97" s="51">
        <v>130</v>
      </c>
      <c r="G97" s="51">
        <v>79</v>
      </c>
      <c r="H97" s="51">
        <v>77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</row>
    <row r="98" spans="2:52" s="7" customFormat="1" ht="12.75">
      <c r="B98" s="39" t="s">
        <v>20</v>
      </c>
      <c r="C98" s="52"/>
      <c r="D98" s="51">
        <v>107</v>
      </c>
      <c r="E98" s="51">
        <v>129</v>
      </c>
      <c r="F98" s="51">
        <v>103</v>
      </c>
      <c r="G98" s="51">
        <v>81</v>
      </c>
      <c r="H98" s="51">
        <v>78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</row>
    <row r="99" spans="2:52" s="7" customFormat="1" ht="12.75" customHeight="1">
      <c r="B99" s="42" t="s">
        <v>25</v>
      </c>
      <c r="C99" s="52"/>
      <c r="D99" s="51">
        <v>295</v>
      </c>
      <c r="E99" s="51">
        <v>326</v>
      </c>
      <c r="F99" s="51">
        <v>283</v>
      </c>
      <c r="G99" s="51">
        <v>215</v>
      </c>
      <c r="H99" s="51">
        <v>235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</row>
    <row r="100" spans="2:52" s="7" customFormat="1" ht="12.75" customHeight="1">
      <c r="B100" s="42" t="s">
        <v>32</v>
      </c>
      <c r="C100" s="52"/>
      <c r="D100" s="51">
        <v>70</v>
      </c>
      <c r="E100" s="51"/>
      <c r="F100" s="51"/>
      <c r="G100" s="51"/>
      <c r="H100" s="51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</row>
    <row r="101" spans="2:52" s="7" customFormat="1" ht="15" customHeight="1">
      <c r="B101" s="39" t="s">
        <v>30</v>
      </c>
      <c r="C101" s="52"/>
      <c r="D101" s="51">
        <v>37.4</v>
      </c>
      <c r="E101" s="51">
        <v>453</v>
      </c>
      <c r="F101" s="51">
        <v>382</v>
      </c>
      <c r="G101" s="51">
        <v>303</v>
      </c>
      <c r="H101" s="51">
        <v>432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</row>
    <row r="102" spans="2:52" s="7" customFormat="1" ht="15" customHeight="1">
      <c r="B102" s="39" t="s">
        <v>23</v>
      </c>
      <c r="C102" s="52"/>
      <c r="D102" s="51">
        <v>39</v>
      </c>
      <c r="E102" s="51">
        <v>36</v>
      </c>
      <c r="F102" s="51">
        <v>36</v>
      </c>
      <c r="G102" s="51">
        <v>23</v>
      </c>
      <c r="H102" s="51">
        <v>19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</row>
    <row r="103" spans="2:52" s="7" customFormat="1" ht="13.5" thickBot="1">
      <c r="B103" s="39" t="s">
        <v>22</v>
      </c>
      <c r="C103" s="53"/>
      <c r="D103" s="54">
        <v>11</v>
      </c>
      <c r="E103" s="54">
        <v>12</v>
      </c>
      <c r="F103" s="54">
        <v>4</v>
      </c>
      <c r="G103" s="54">
        <v>7</v>
      </c>
      <c r="H103" s="54">
        <v>5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</row>
    <row r="106" spans="2:63" ht="18.75" customHeight="1">
      <c r="B106" s="77" t="s">
        <v>34</v>
      </c>
      <c r="C106" s="77"/>
      <c r="D106" s="77"/>
      <c r="E106" s="77"/>
      <c r="F106" s="77"/>
      <c r="BD106" s="5"/>
      <c r="BE106" s="5"/>
      <c r="BF106" s="5"/>
      <c r="BG106" s="5"/>
      <c r="BH106" s="5"/>
      <c r="BI106" s="5"/>
      <c r="BJ106" s="5"/>
      <c r="BK106" s="5"/>
    </row>
    <row r="107" spans="56:63" ht="12"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5">
        <v>19.09</v>
      </c>
      <c r="D108" s="43" t="s">
        <v>35</v>
      </c>
      <c r="BD108" s="5"/>
      <c r="BE108" s="5"/>
      <c r="BF108" s="5"/>
      <c r="BG108" s="5"/>
      <c r="BH108" s="5"/>
      <c r="BI108" s="5"/>
      <c r="BJ108" s="5"/>
      <c r="BK108" s="5"/>
    </row>
    <row r="109" spans="3:63" ht="12.75">
      <c r="C109" s="56">
        <v>34.25</v>
      </c>
      <c r="D109" s="43" t="s">
        <v>36</v>
      </c>
      <c r="BD109" s="5"/>
      <c r="BE109" s="5"/>
      <c r="BF109" s="5"/>
      <c r="BG109" s="5"/>
      <c r="BH109" s="5"/>
      <c r="BI109" s="5"/>
      <c r="BJ109" s="5"/>
      <c r="BK109" s="5"/>
    </row>
    <row r="119" ht="12"/>
  </sheetData>
  <sheetProtection/>
  <mergeCells count="15">
    <mergeCell ref="J58:K58"/>
    <mergeCell ref="D58:E58"/>
    <mergeCell ref="A2:I2"/>
    <mergeCell ref="A3:I3"/>
    <mergeCell ref="A10:I10"/>
    <mergeCell ref="A56:I56"/>
    <mergeCell ref="H58:I58"/>
    <mergeCell ref="B106:F106"/>
    <mergeCell ref="A11:G11"/>
    <mergeCell ref="B58:C58"/>
    <mergeCell ref="I12:J12"/>
    <mergeCell ref="F58:G58"/>
    <mergeCell ref="B92:F92"/>
    <mergeCell ref="B12:D12"/>
    <mergeCell ref="E12:G12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8"/>
  <sheetViews>
    <sheetView showGridLines="0" tabSelected="1" zoomScaleSheetLayoutView="100" zoomScalePageLayoutView="0" workbookViewId="0" topLeftCell="A32">
      <selection activeCell="K107" sqref="K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375" style="4" customWidth="1"/>
    <col min="9" max="9" width="11.375" style="4" customWidth="1"/>
    <col min="10" max="11" width="11.375" style="5" customWidth="1"/>
    <col min="12" max="12" width="12.25390625" style="5" customWidth="1"/>
    <col min="13" max="13" width="13.75390625" style="5" customWidth="1"/>
    <col min="14" max="50" width="5.00390625" style="5" customWidth="1"/>
    <col min="51" max="57" width="11.375" style="5" customWidth="1"/>
    <col min="58" max="16384" width="11.375" style="4" customWidth="1"/>
  </cols>
  <sheetData>
    <row r="1" ht="15" customHeight="1"/>
    <row r="2" spans="1:10" ht="22.5">
      <c r="A2" s="88" t="s">
        <v>29</v>
      </c>
      <c r="B2" s="88"/>
      <c r="C2" s="88"/>
      <c r="D2" s="88"/>
      <c r="E2" s="88"/>
      <c r="F2" s="88"/>
      <c r="G2" s="88"/>
      <c r="H2" s="82"/>
      <c r="I2" s="82"/>
      <c r="J2" s="6"/>
    </row>
    <row r="3" spans="1:10" ht="15.75" customHeight="1">
      <c r="A3" s="89" t="s">
        <v>0</v>
      </c>
      <c r="B3" s="89"/>
      <c r="C3" s="89"/>
      <c r="D3" s="89"/>
      <c r="E3" s="89"/>
      <c r="F3" s="89"/>
      <c r="G3" s="89"/>
      <c r="H3" s="82"/>
      <c r="I3" s="82"/>
      <c r="J3" s="6"/>
    </row>
    <row r="4" ht="6.75" customHeight="1">
      <c r="F4" s="7"/>
    </row>
    <row r="5" ht="13.5" thickBot="1">
      <c r="F5" s="7"/>
    </row>
    <row r="6" spans="1:56" s="1" customFormat="1" ht="15.75" thickBot="1">
      <c r="A6" s="8" t="s">
        <v>1</v>
      </c>
      <c r="B6" s="9">
        <v>2011</v>
      </c>
      <c r="C6" s="9">
        <v>2012</v>
      </c>
      <c r="D6" s="9">
        <v>2013</v>
      </c>
      <c r="E6" s="9" t="s">
        <v>38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" customFormat="1" ht="15">
      <c r="A7" s="10" t="s">
        <v>2</v>
      </c>
      <c r="B7" s="11">
        <v>0.71</v>
      </c>
      <c r="C7" s="11">
        <v>0.8</v>
      </c>
      <c r="D7" s="11">
        <v>0.89</v>
      </c>
      <c r="E7" s="11">
        <v>0.81</v>
      </c>
      <c r="F7" s="11">
        <v>0.73</v>
      </c>
      <c r="G7" s="11">
        <v>0.842</v>
      </c>
      <c r="H7" s="11">
        <v>0.89</v>
      </c>
      <c r="I7" s="11">
        <v>0.89</v>
      </c>
      <c r="J7" s="11">
        <v>0.55</v>
      </c>
      <c r="K7" s="12">
        <v>0.6994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ht="15" customHeight="1">
      <c r="D8" s="3" t="s">
        <v>37</v>
      </c>
    </row>
    <row r="9" ht="15" customHeight="1"/>
    <row r="10" spans="1:9" ht="18.75">
      <c r="A10" s="90" t="s">
        <v>3</v>
      </c>
      <c r="B10" s="90"/>
      <c r="C10" s="90"/>
      <c r="D10" s="90"/>
      <c r="E10" s="90"/>
      <c r="F10" s="90"/>
      <c r="G10" s="90"/>
      <c r="H10" s="91"/>
      <c r="I10" s="91"/>
    </row>
    <row r="11" spans="1:8" ht="12" customHeight="1" thickBot="1">
      <c r="A11" s="78"/>
      <c r="B11" s="78"/>
      <c r="C11" s="78"/>
      <c r="D11" s="78"/>
      <c r="E11" s="78"/>
      <c r="F11" s="78"/>
      <c r="G11" s="78"/>
      <c r="H11" s="13"/>
    </row>
    <row r="12" spans="2:56" s="1" customFormat="1" ht="15.75" thickBot="1">
      <c r="B12" s="83" t="s">
        <v>4</v>
      </c>
      <c r="C12" s="84"/>
      <c r="D12" s="85"/>
      <c r="E12" s="83" t="s">
        <v>5</v>
      </c>
      <c r="F12" s="86"/>
      <c r="G12" s="87"/>
      <c r="H12" s="14" t="s">
        <v>6</v>
      </c>
      <c r="I12" s="81" t="s">
        <v>7</v>
      </c>
      <c r="J12" s="8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s="1" customFormat="1" ht="14.25" customHeight="1">
      <c r="A14" s="22">
        <v>2011</v>
      </c>
      <c r="B14" s="23">
        <v>0.6</v>
      </c>
      <c r="C14" s="24">
        <v>0.8047</v>
      </c>
      <c r="D14" s="59">
        <v>0.08</v>
      </c>
      <c r="E14" s="23">
        <v>0.6</v>
      </c>
      <c r="F14" s="24">
        <v>0.8171</v>
      </c>
      <c r="G14" s="59">
        <v>0.096</v>
      </c>
      <c r="H14" s="26" t="s">
        <v>27</v>
      </c>
      <c r="I14" s="66">
        <v>0.695</v>
      </c>
      <c r="J14" s="66">
        <v>0.666</v>
      </c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1" customFormat="1" ht="14.25" customHeight="1">
      <c r="A15" s="22">
        <v>2012</v>
      </c>
      <c r="B15" s="23">
        <v>0.6</v>
      </c>
      <c r="C15" s="24">
        <v>0.8354</v>
      </c>
      <c r="D15" s="59">
        <f aca="true" t="shared" si="0" ref="D15:D21">(C15-C14)/C14</f>
        <v>0.03815086367590414</v>
      </c>
      <c r="E15" s="23">
        <v>0.6</v>
      </c>
      <c r="F15" s="24">
        <v>0.8419</v>
      </c>
      <c r="G15" s="59">
        <f aca="true" t="shared" si="1" ref="G15:G21">(F15-F14)/F14</f>
        <v>0.030351242198017294</v>
      </c>
      <c r="H15" s="26" t="s">
        <v>27</v>
      </c>
      <c r="I15" s="66">
        <v>0.6939</v>
      </c>
      <c r="J15" s="66">
        <v>0.6664</v>
      </c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1" customFormat="1" ht="14.25" customHeight="1">
      <c r="A16" s="22">
        <v>2013</v>
      </c>
      <c r="B16" s="23">
        <v>0.6</v>
      </c>
      <c r="C16" s="24">
        <v>0.8223</v>
      </c>
      <c r="D16" s="59">
        <f t="shared" si="0"/>
        <v>-0.01568111084510414</v>
      </c>
      <c r="E16" s="23">
        <v>0.6</v>
      </c>
      <c r="F16" s="24">
        <v>0.8194</v>
      </c>
      <c r="G16" s="59">
        <f t="shared" si="1"/>
        <v>-0.02672526428316898</v>
      </c>
      <c r="H16" s="26" t="s">
        <v>27</v>
      </c>
      <c r="I16" s="66">
        <v>0.7081</v>
      </c>
      <c r="J16" s="66">
        <v>0.6741</v>
      </c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1" customFormat="1" ht="14.25" customHeight="1">
      <c r="A17" s="58">
        <v>2015</v>
      </c>
      <c r="B17" s="23">
        <v>0.6</v>
      </c>
      <c r="C17" s="24">
        <v>0.7997</v>
      </c>
      <c r="D17" s="59">
        <f t="shared" si="0"/>
        <v>-0.027483886659370137</v>
      </c>
      <c r="E17" s="23">
        <v>0.6</v>
      </c>
      <c r="F17" s="24">
        <v>0.8037</v>
      </c>
      <c r="G17" s="59">
        <f t="shared" si="1"/>
        <v>-0.019160361239931714</v>
      </c>
      <c r="H17" s="26" t="s">
        <v>27</v>
      </c>
      <c r="I17" s="66">
        <v>0.7083</v>
      </c>
      <c r="J17" s="66">
        <v>0.668</v>
      </c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s="30" customFormat="1" ht="14.25" customHeight="1">
      <c r="A18" s="58">
        <v>2016</v>
      </c>
      <c r="B18" s="23">
        <v>0.6</v>
      </c>
      <c r="C18" s="24">
        <v>0.7991</v>
      </c>
      <c r="D18" s="59">
        <f t="shared" si="0"/>
        <v>-0.000750281355508233</v>
      </c>
      <c r="E18" s="23">
        <v>0.6</v>
      </c>
      <c r="F18" s="24">
        <v>0.8052</v>
      </c>
      <c r="G18" s="59">
        <f t="shared" si="1"/>
        <v>0.0018663680477790927</v>
      </c>
      <c r="H18" s="26" t="s">
        <v>27</v>
      </c>
      <c r="I18" s="66">
        <v>0.7158</v>
      </c>
      <c r="J18" s="66">
        <v>0.6789</v>
      </c>
      <c r="L18" s="21"/>
      <c r="M18" s="21"/>
      <c r="N18" s="21"/>
      <c r="O18" s="21"/>
      <c r="P18" s="21"/>
      <c r="Q18" s="21"/>
      <c r="R18" s="21"/>
      <c r="S18" s="29"/>
      <c r="T18" s="21"/>
      <c r="U18" s="21"/>
      <c r="V18" s="21"/>
      <c r="W18" s="29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</row>
    <row r="19" spans="1:56" s="1" customFormat="1" ht="15">
      <c r="A19" s="58">
        <v>2017</v>
      </c>
      <c r="B19" s="23">
        <v>0.6</v>
      </c>
      <c r="C19" s="24">
        <v>0.879</v>
      </c>
      <c r="D19" s="59">
        <f t="shared" si="0"/>
        <v>0.09998748592166183</v>
      </c>
      <c r="E19" s="23">
        <v>0.6</v>
      </c>
      <c r="F19" s="24">
        <v>0.88</v>
      </c>
      <c r="G19" s="59">
        <f t="shared" si="1"/>
        <v>0.09289617486338794</v>
      </c>
      <c r="H19" s="26" t="s">
        <v>27</v>
      </c>
      <c r="I19" s="66">
        <v>0.7517</v>
      </c>
      <c r="J19" s="66">
        <v>0.7189</v>
      </c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25" ht="15">
      <c r="A20" s="58">
        <v>2018</v>
      </c>
      <c r="B20" s="68">
        <v>0.6</v>
      </c>
      <c r="C20" s="69">
        <v>0.823</v>
      </c>
      <c r="D20" s="25">
        <f t="shared" si="0"/>
        <v>-0.0637087599544938</v>
      </c>
      <c r="E20" s="68">
        <v>0.6</v>
      </c>
      <c r="F20" s="69">
        <v>0.815</v>
      </c>
      <c r="G20" s="25">
        <f t="shared" si="1"/>
        <v>-0.07386363636363642</v>
      </c>
      <c r="H20" s="26" t="s">
        <v>27</v>
      </c>
      <c r="I20" s="66">
        <v>0.7593</v>
      </c>
      <c r="J20" s="66">
        <v>0.7154</v>
      </c>
      <c r="K20" s="4"/>
      <c r="T20" s="31"/>
      <c r="U20" s="32"/>
      <c r="X20" s="31"/>
      <c r="Y20" s="32"/>
    </row>
    <row r="21" spans="1:57" s="76" customFormat="1" ht="15.75" thickBot="1">
      <c r="A21" s="58">
        <v>2019</v>
      </c>
      <c r="B21" s="68">
        <v>0.6</v>
      </c>
      <c r="C21" s="69">
        <v>0.7718</v>
      </c>
      <c r="D21" s="75">
        <f t="shared" si="0"/>
        <v>-0.06221142162818945</v>
      </c>
      <c r="E21" s="68">
        <v>0.6</v>
      </c>
      <c r="F21" s="69">
        <v>0.7936</v>
      </c>
      <c r="G21" s="75">
        <f t="shared" si="1"/>
        <v>-0.026257668711656412</v>
      </c>
      <c r="H21" s="26" t="s">
        <v>27</v>
      </c>
      <c r="I21" s="66">
        <v>0.7365</v>
      </c>
      <c r="J21" s="66">
        <v>0.6923</v>
      </c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</row>
    <row r="22" spans="1:25" ht="15.75" thickBot="1">
      <c r="A22" s="58">
        <v>2020</v>
      </c>
      <c r="B22" s="100">
        <v>0.6</v>
      </c>
      <c r="C22" s="101">
        <v>0.7749</v>
      </c>
      <c r="D22" s="102">
        <f>(C22-C21)/C21</f>
        <v>0.004016584607411235</v>
      </c>
      <c r="E22" s="103">
        <v>0.6</v>
      </c>
      <c r="F22" s="101">
        <v>0.7844</v>
      </c>
      <c r="G22" s="102">
        <f>(F22-F21)/F21</f>
        <v>-0.011592741935483854</v>
      </c>
      <c r="H22" s="26" t="s">
        <v>27</v>
      </c>
      <c r="I22" s="66">
        <v>0.737</v>
      </c>
      <c r="J22" s="66">
        <v>0.6681</v>
      </c>
      <c r="T22" s="31"/>
      <c r="U22" s="32"/>
      <c r="X22" s="31"/>
      <c r="Y22" s="32"/>
    </row>
    <row r="23" spans="1:25" ht="15" thickBot="1">
      <c r="A23" s="57">
        <v>2021</v>
      </c>
      <c r="B23" s="71">
        <v>0.6</v>
      </c>
      <c r="C23" s="72">
        <v>0.7226</v>
      </c>
      <c r="D23" s="73">
        <f>(C23-C22)/C22</f>
        <v>-0.06749257968770166</v>
      </c>
      <c r="E23" s="74">
        <v>0.6</v>
      </c>
      <c r="F23" s="72">
        <v>0.7231</v>
      </c>
      <c r="G23" s="73">
        <f>(F23-F22)/F22</f>
        <v>-0.07814890362060176</v>
      </c>
      <c r="H23" s="28" t="s">
        <v>27</v>
      </c>
      <c r="I23" s="67">
        <v>0.487</v>
      </c>
      <c r="J23" s="67">
        <v>0.467</v>
      </c>
      <c r="T23" s="31"/>
      <c r="U23" s="32"/>
      <c r="X23" s="31"/>
      <c r="Y23" s="32"/>
    </row>
    <row r="24" spans="1:25" ht="14.25">
      <c r="A24" s="93"/>
      <c r="B24" s="94"/>
      <c r="C24" s="94"/>
      <c r="D24" s="94"/>
      <c r="E24" s="94"/>
      <c r="F24" s="94"/>
      <c r="G24" s="94"/>
      <c r="H24" s="93"/>
      <c r="I24" s="67"/>
      <c r="J24" s="67"/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2" t="s">
        <v>14</v>
      </c>
      <c r="B56" s="92"/>
      <c r="C56" s="92"/>
      <c r="D56" s="92"/>
      <c r="E56" s="92"/>
      <c r="F56" s="92"/>
      <c r="G56" s="92"/>
      <c r="H56" s="91"/>
      <c r="I56" s="91"/>
    </row>
    <row r="57" ht="12.75" thickBot="1"/>
    <row r="58" spans="2:51" s="7" customFormat="1" ht="13.5" customHeight="1" thickBot="1">
      <c r="B58" s="79">
        <v>2017</v>
      </c>
      <c r="C58" s="80"/>
      <c r="D58" s="79">
        <v>2018</v>
      </c>
      <c r="E58" s="80"/>
      <c r="F58" s="79">
        <v>2019</v>
      </c>
      <c r="G58" s="80"/>
      <c r="H58" s="79">
        <v>2020</v>
      </c>
      <c r="I58" s="80"/>
      <c r="J58" s="79">
        <v>2021</v>
      </c>
      <c r="K58" s="80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</row>
    <row r="59" spans="1:51" s="7" customFormat="1" ht="13.5" thickBot="1">
      <c r="A59" s="63" t="s">
        <v>15</v>
      </c>
      <c r="B59" s="35" t="s">
        <v>16</v>
      </c>
      <c r="C59" s="18" t="s">
        <v>17</v>
      </c>
      <c r="D59" s="35" t="s">
        <v>16</v>
      </c>
      <c r="E59" s="18" t="s">
        <v>17</v>
      </c>
      <c r="F59" s="35" t="s">
        <v>16</v>
      </c>
      <c r="G59" s="18" t="s">
        <v>17</v>
      </c>
      <c r="H59" s="35" t="s">
        <v>16</v>
      </c>
      <c r="I59" s="18" t="s">
        <v>17</v>
      </c>
      <c r="J59" s="35" t="s">
        <v>16</v>
      </c>
      <c r="K59" s="18" t="s">
        <v>17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</row>
    <row r="60" spans="1:51" s="7" customFormat="1" ht="12.75">
      <c r="A60" s="39" t="s">
        <v>18</v>
      </c>
      <c r="B60" s="36">
        <v>1941</v>
      </c>
      <c r="C60" s="37">
        <f>B60/B70</f>
        <v>0.7934561330357361</v>
      </c>
      <c r="D60" s="36">
        <v>2143.6199999999994</v>
      </c>
      <c r="E60" s="37">
        <f>D60/D70</f>
        <v>0.8225709900230237</v>
      </c>
      <c r="F60" s="36">
        <v>1739.74</v>
      </c>
      <c r="G60" s="37">
        <f>F60/F70</f>
        <v>0.7718456078083408</v>
      </c>
      <c r="H60" s="36">
        <v>1163.4800000000002</v>
      </c>
      <c r="I60" s="37">
        <f>H60/H70</f>
        <v>0.774878454878455</v>
      </c>
      <c r="J60" s="36">
        <v>1541.0399999999997</v>
      </c>
      <c r="K60" s="37">
        <f>J60/J70</f>
        <v>0.7226447831184055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</row>
    <row r="61" spans="1:51" s="7" customFormat="1" ht="12.75">
      <c r="A61" s="39" t="s">
        <v>24</v>
      </c>
      <c r="B61" s="40">
        <v>164.26</v>
      </c>
      <c r="C61" s="41">
        <f>B61/B70</f>
        <v>0.06714740052161257</v>
      </c>
      <c r="D61" s="40">
        <v>112.38000000000002</v>
      </c>
      <c r="E61" s="41">
        <f>D61/D70</f>
        <v>0.04312356101304683</v>
      </c>
      <c r="F61" s="40">
        <v>113.26</v>
      </c>
      <c r="G61" s="41">
        <f>F61/F70</f>
        <v>0.050248447204968946</v>
      </c>
      <c r="H61" s="40">
        <v>76.51999999999998</v>
      </c>
      <c r="I61" s="41">
        <f>H61/H70</f>
        <v>0.05096237096237094</v>
      </c>
      <c r="J61" s="40">
        <v>119.96</v>
      </c>
      <c r="K61" s="41">
        <f>J61/J70</f>
        <v>0.056253223915592024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</row>
    <row r="62" spans="1:51" s="7" customFormat="1" ht="12.75">
      <c r="A62" s="39" t="s">
        <v>21</v>
      </c>
      <c r="B62" s="40">
        <v>5</v>
      </c>
      <c r="C62" s="41">
        <f>B62/B70</f>
        <v>0.0020439364581033904</v>
      </c>
      <c r="D62" s="40">
        <v>23</v>
      </c>
      <c r="E62" s="41">
        <f>D62/D70</f>
        <v>0.008825786646201076</v>
      </c>
      <c r="F62" s="40">
        <v>8</v>
      </c>
      <c r="G62" s="41">
        <f>F62/F70</f>
        <v>0.00354924578527063</v>
      </c>
      <c r="H62" s="40">
        <v>5</v>
      </c>
      <c r="I62" s="41">
        <f>H62/H70</f>
        <v>0.0033300033300033296</v>
      </c>
      <c r="J62" s="40">
        <v>11</v>
      </c>
      <c r="K62" s="41">
        <f>J62/J70</f>
        <v>0.005158264947245018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</row>
    <row r="63" spans="1:51" s="7" customFormat="1" ht="12.75">
      <c r="A63" s="39" t="s">
        <v>19</v>
      </c>
      <c r="B63" s="40">
        <v>29</v>
      </c>
      <c r="C63" s="41">
        <f>B63/B70</f>
        <v>0.011854831456999664</v>
      </c>
      <c r="D63" s="40">
        <v>87</v>
      </c>
      <c r="E63" s="41">
        <f>D63/D70</f>
        <v>0.03338449731389102</v>
      </c>
      <c r="F63" s="40">
        <v>53</v>
      </c>
      <c r="G63" s="41">
        <f>F63/F70</f>
        <v>0.023513753327417924</v>
      </c>
      <c r="H63" s="40">
        <v>31</v>
      </c>
      <c r="I63" s="41">
        <f>H63/H70</f>
        <v>0.020646020646020644</v>
      </c>
      <c r="J63" s="40">
        <v>13</v>
      </c>
      <c r="K63" s="41">
        <f>J63/J70</f>
        <v>0.0060961313012895665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</row>
    <row r="64" spans="1:51" s="7" customFormat="1" ht="12.75">
      <c r="A64" s="39" t="s">
        <v>20</v>
      </c>
      <c r="B64" s="40">
        <v>177</v>
      </c>
      <c r="C64" s="41">
        <f>B64/B70</f>
        <v>0.07235535061686002</v>
      </c>
      <c r="D64" s="40">
        <v>157</v>
      </c>
      <c r="E64" s="41">
        <f>D64/D70</f>
        <v>0.06024558710667691</v>
      </c>
      <c r="F64" s="40">
        <v>125</v>
      </c>
      <c r="G64" s="41">
        <f>F64/F70</f>
        <v>0.05545696539485359</v>
      </c>
      <c r="H64" s="40">
        <v>79</v>
      </c>
      <c r="I64" s="41">
        <f>H64/H70</f>
        <v>0.05261405261405261</v>
      </c>
      <c r="J64" s="40">
        <v>82</v>
      </c>
      <c r="K64" s="41">
        <f>J64/J70</f>
        <v>0.0384525205158265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</row>
    <row r="65" spans="1:51" s="7" customFormat="1" ht="12.75" customHeight="1">
      <c r="A65" s="42" t="s">
        <v>25</v>
      </c>
      <c r="B65" s="40">
        <v>75</v>
      </c>
      <c r="C65" s="41">
        <f>B65/B70</f>
        <v>0.030659046871550855</v>
      </c>
      <c r="D65" s="40"/>
      <c r="E65" s="41">
        <f>D65/D70</f>
        <v>0</v>
      </c>
      <c r="F65" s="40">
        <v>144</v>
      </c>
      <c r="G65" s="41">
        <f>F65/F70</f>
        <v>0.06388642413487133</v>
      </c>
      <c r="H65" s="40">
        <v>99.5</v>
      </c>
      <c r="I65" s="41">
        <f>H65/H70</f>
        <v>0.06626706626706626</v>
      </c>
      <c r="J65" s="40">
        <v>212.5</v>
      </c>
      <c r="K65" s="41">
        <f>J65/J70</f>
        <v>0.09964830011723329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</row>
    <row r="66" spans="1:51" s="7" customFormat="1" ht="12.75">
      <c r="A66" s="39" t="s">
        <v>32</v>
      </c>
      <c r="B66" s="40">
        <v>28</v>
      </c>
      <c r="C66" s="41">
        <f>B66/B70</f>
        <v>0.011446044165378986</v>
      </c>
      <c r="D66" s="40">
        <v>47</v>
      </c>
      <c r="E66" s="41">
        <f>D66/D70</f>
        <v>0.018035303146584806</v>
      </c>
      <c r="F66" s="40">
        <v>42</v>
      </c>
      <c r="G66" s="41">
        <f>F66/F70</f>
        <v>0.018633540372670808</v>
      </c>
      <c r="H66" s="40">
        <v>20</v>
      </c>
      <c r="I66" s="41">
        <f>H66/H70</f>
        <v>0.013320013320013318</v>
      </c>
      <c r="J66" s="40">
        <v>17</v>
      </c>
      <c r="K66" s="41">
        <f>J66/J70</f>
        <v>0.007971864009378663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</row>
    <row r="67" spans="1:51" s="7" customFormat="1" ht="12.75">
      <c r="A67" s="39" t="s">
        <v>30</v>
      </c>
      <c r="B67" s="40">
        <v>8</v>
      </c>
      <c r="C67" s="41">
        <f>B67/B70</f>
        <v>0.0032702983329654244</v>
      </c>
      <c r="D67" s="40">
        <v>16</v>
      </c>
      <c r="E67" s="41">
        <f>D67/D70</f>
        <v>0.006139677666922487</v>
      </c>
      <c r="F67" s="40">
        <v>9</v>
      </c>
      <c r="G67" s="41">
        <f>F67/F70</f>
        <v>0.003992901508429458</v>
      </c>
      <c r="H67" s="40">
        <v>15</v>
      </c>
      <c r="I67" s="41">
        <f>H67/H70</f>
        <v>0.009990009990009988</v>
      </c>
      <c r="J67" s="40">
        <v>116</v>
      </c>
      <c r="K67" s="41">
        <f>J67/J70</f>
        <v>0.05439624853458382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</row>
    <row r="68" spans="1:51" s="7" customFormat="1" ht="12.75">
      <c r="A68" s="39" t="s">
        <v>23</v>
      </c>
      <c r="B68" s="40">
        <v>1</v>
      </c>
      <c r="C68" s="41">
        <f>B68/B70</f>
        <v>0.00040878729162067805</v>
      </c>
      <c r="D68" s="40">
        <v>9</v>
      </c>
      <c r="E68" s="41">
        <f>D68/D70</f>
        <v>0.0034535686876438995</v>
      </c>
      <c r="F68" s="40">
        <v>7</v>
      </c>
      <c r="G68" s="41">
        <f>F68/F70</f>
        <v>0.003105590062111801</v>
      </c>
      <c r="H68" s="40">
        <v>0</v>
      </c>
      <c r="I68" s="41">
        <f>H68/H70</f>
        <v>0</v>
      </c>
      <c r="J68" s="40">
        <v>5</v>
      </c>
      <c r="K68" s="41">
        <f>J68/J70</f>
        <v>0.0023446658851113715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</row>
    <row r="69" spans="1:51" s="7" customFormat="1" ht="12.75">
      <c r="A69" s="39" t="s">
        <v>22</v>
      </c>
      <c r="B69" s="40">
        <v>18</v>
      </c>
      <c r="C69" s="41">
        <f>B69/B70</f>
        <v>0.007358171249172205</v>
      </c>
      <c r="D69" s="40">
        <v>11</v>
      </c>
      <c r="E69" s="41">
        <f>D69/D70</f>
        <v>0.004221028396009211</v>
      </c>
      <c r="F69" s="40">
        <v>13</v>
      </c>
      <c r="G69" s="41">
        <f>F69/F70</f>
        <v>0.005767524401064774</v>
      </c>
      <c r="H69" s="40">
        <v>12</v>
      </c>
      <c r="I69" s="41">
        <f>H69/H70</f>
        <v>0.00799200799200799</v>
      </c>
      <c r="J69" s="40">
        <v>15</v>
      </c>
      <c r="K69" s="41">
        <f>J69/J70</f>
        <v>0.007033997655334115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</row>
    <row r="70" spans="1:51" s="7" customFormat="1" ht="13.5" thickBot="1">
      <c r="A70" s="39" t="s">
        <v>26</v>
      </c>
      <c r="B70" s="64">
        <f aca="true" t="shared" si="2" ref="B70:G70">SUM(B60:B69)</f>
        <v>2446.26</v>
      </c>
      <c r="C70" s="65">
        <f t="shared" si="2"/>
        <v>0.9999999999999999</v>
      </c>
      <c r="D70" s="64">
        <f t="shared" si="2"/>
        <v>2605.9999999999995</v>
      </c>
      <c r="E70" s="65">
        <f t="shared" si="2"/>
        <v>1</v>
      </c>
      <c r="F70" s="64">
        <f t="shared" si="2"/>
        <v>2254</v>
      </c>
      <c r="G70" s="65">
        <f t="shared" si="2"/>
        <v>0.9999999999999999</v>
      </c>
      <c r="H70" s="64">
        <f>SUM(H60:H69)</f>
        <v>1501.5000000000002</v>
      </c>
      <c r="I70" s="65">
        <f>SUM(I60:I69)</f>
        <v>0.9999999999999999</v>
      </c>
      <c r="J70" s="64">
        <f>SUM(J60:J69)</f>
        <v>2132.5</v>
      </c>
      <c r="K70" s="65">
        <f>SUM(K60:K69)</f>
        <v>0.9999999999999999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</row>
    <row r="71" spans="1:57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s="7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87" ht="12"/>
    <row r="88" ht="12"/>
    <row r="90" ht="12"/>
    <row r="91" spans="1:9" ht="40.5" customHeight="1">
      <c r="A91" s="47"/>
      <c r="B91" s="77" t="s">
        <v>33</v>
      </c>
      <c r="C91" s="77"/>
      <c r="D91" s="77"/>
      <c r="E91" s="77"/>
      <c r="F91" s="77"/>
      <c r="G91" s="47"/>
      <c r="H91" s="48"/>
      <c r="I91" s="48"/>
    </row>
    <row r="92" ht="12.75" thickBot="1"/>
    <row r="93" spans="4:54" s="7" customFormat="1" ht="13.5" thickBot="1">
      <c r="D93" s="49">
        <v>2017</v>
      </c>
      <c r="E93" s="49">
        <v>2018</v>
      </c>
      <c r="F93" s="49">
        <v>2019</v>
      </c>
      <c r="G93" s="49">
        <v>2020</v>
      </c>
      <c r="H93" s="49">
        <v>2021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</row>
    <row r="94" spans="2:54" s="7" customFormat="1" ht="12.75">
      <c r="B94" s="39" t="s">
        <v>24</v>
      </c>
      <c r="C94" s="53"/>
      <c r="D94" s="51">
        <v>97</v>
      </c>
      <c r="E94" s="60">
        <v>99</v>
      </c>
      <c r="F94" s="60">
        <v>85</v>
      </c>
      <c r="G94" s="60">
        <v>56</v>
      </c>
      <c r="H94" s="60">
        <v>94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</row>
    <row r="95" spans="2:54" s="7" customFormat="1" ht="12.75">
      <c r="B95" s="39" t="s">
        <v>21</v>
      </c>
      <c r="C95" s="52"/>
      <c r="D95" s="51">
        <v>25</v>
      </c>
      <c r="E95" s="60">
        <v>25</v>
      </c>
      <c r="F95" s="60">
        <v>17</v>
      </c>
      <c r="G95" s="60">
        <v>15</v>
      </c>
      <c r="H95" s="60">
        <v>20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</row>
    <row r="96" spans="2:54" s="7" customFormat="1" ht="12.75">
      <c r="B96" s="39" t="s">
        <v>19</v>
      </c>
      <c r="C96" s="52"/>
      <c r="D96" s="51">
        <v>53</v>
      </c>
      <c r="E96" s="60">
        <v>86</v>
      </c>
      <c r="F96" s="60">
        <v>88</v>
      </c>
      <c r="G96" s="60">
        <v>55</v>
      </c>
      <c r="H96" s="60">
        <v>59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</row>
    <row r="97" spans="2:54" s="7" customFormat="1" ht="12.75">
      <c r="B97" s="39" t="s">
        <v>20</v>
      </c>
      <c r="C97" s="52"/>
      <c r="D97" s="51">
        <v>168</v>
      </c>
      <c r="E97" s="60">
        <v>173</v>
      </c>
      <c r="F97" s="60">
        <v>117</v>
      </c>
      <c r="G97" s="60">
        <v>50</v>
      </c>
      <c r="H97" s="60">
        <v>97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</row>
    <row r="98" spans="2:54" s="7" customFormat="1" ht="12.75" customHeight="1">
      <c r="B98" s="42" t="s">
        <v>25</v>
      </c>
      <c r="C98" s="52"/>
      <c r="D98" s="51">
        <v>159</v>
      </c>
      <c r="E98" s="60">
        <v>171</v>
      </c>
      <c r="F98" s="60">
        <v>144</v>
      </c>
      <c r="G98" s="60">
        <v>89</v>
      </c>
      <c r="H98" s="60">
        <v>114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</row>
    <row r="99" spans="2:54" s="7" customFormat="1" ht="12.75" customHeight="1">
      <c r="B99" s="42" t="s">
        <v>32</v>
      </c>
      <c r="C99" s="52"/>
      <c r="D99" s="51">
        <v>89</v>
      </c>
      <c r="E99" s="60"/>
      <c r="F99" s="60"/>
      <c r="G99" s="60"/>
      <c r="H99" s="60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</row>
    <row r="100" spans="2:54" s="7" customFormat="1" ht="15" customHeight="1">
      <c r="B100" s="39" t="s">
        <v>30</v>
      </c>
      <c r="C100" s="52"/>
      <c r="D100" s="51">
        <v>99</v>
      </c>
      <c r="E100" s="60">
        <v>105</v>
      </c>
      <c r="F100" s="60">
        <v>87</v>
      </c>
      <c r="G100" s="60">
        <v>70</v>
      </c>
      <c r="H100" s="60">
        <v>87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</row>
    <row r="101" spans="2:54" s="7" customFormat="1" ht="15" customHeight="1">
      <c r="B101" s="39" t="s">
        <v>23</v>
      </c>
      <c r="C101" s="52"/>
      <c r="D101" s="51">
        <v>48</v>
      </c>
      <c r="E101" s="60">
        <v>60</v>
      </c>
      <c r="F101" s="60">
        <v>40</v>
      </c>
      <c r="G101" s="60">
        <v>22</v>
      </c>
      <c r="H101" s="60">
        <v>37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</row>
    <row r="102" spans="2:54" s="7" customFormat="1" ht="13.5" thickBot="1">
      <c r="B102" s="39" t="s">
        <v>22</v>
      </c>
      <c r="C102" s="53"/>
      <c r="D102" s="54">
        <v>11</v>
      </c>
      <c r="E102" s="61">
        <v>7</v>
      </c>
      <c r="F102" s="61">
        <v>5</v>
      </c>
      <c r="G102" s="61">
        <v>4</v>
      </c>
      <c r="H102" s="61">
        <v>6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</row>
    <row r="105" spans="2:63" ht="18.75" customHeight="1">
      <c r="B105" s="77" t="s">
        <v>34</v>
      </c>
      <c r="C105" s="77"/>
      <c r="D105" s="77"/>
      <c r="E105" s="77"/>
      <c r="F105" s="77"/>
      <c r="BF105" s="5"/>
      <c r="BG105" s="5"/>
      <c r="BH105" s="5"/>
      <c r="BI105" s="5"/>
      <c r="BJ105" s="5"/>
      <c r="BK105" s="5"/>
    </row>
    <row r="106" spans="58:63" ht="12">
      <c r="BF106" s="5"/>
      <c r="BG106" s="5"/>
      <c r="BH106" s="5"/>
      <c r="BI106" s="5"/>
      <c r="BJ106" s="5"/>
      <c r="BK106" s="5"/>
    </row>
    <row r="107" spans="3:63" ht="12.75">
      <c r="C107" s="62">
        <v>21.12</v>
      </c>
      <c r="D107" s="43" t="s">
        <v>35</v>
      </c>
      <c r="BF107" s="5"/>
      <c r="BG107" s="5"/>
      <c r="BH107" s="5"/>
      <c r="BI107" s="5"/>
      <c r="BJ107" s="5"/>
      <c r="BK107" s="5"/>
    </row>
    <row r="108" spans="3:63" ht="12.75">
      <c r="C108" s="56">
        <v>34.22</v>
      </c>
      <c r="D108" s="43" t="s">
        <v>36</v>
      </c>
      <c r="BF108" s="5"/>
      <c r="BG108" s="5"/>
      <c r="BH108" s="5"/>
      <c r="BI108" s="5"/>
      <c r="BJ108" s="5"/>
      <c r="BK108" s="5"/>
    </row>
  </sheetData>
  <sheetProtection/>
  <mergeCells count="15">
    <mergeCell ref="H58:I58"/>
    <mergeCell ref="B91:F91"/>
    <mergeCell ref="I12:J12"/>
    <mergeCell ref="B105:F105"/>
    <mergeCell ref="B58:C58"/>
    <mergeCell ref="D58:E58"/>
    <mergeCell ref="F58:G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2010-08-25T21:14:46Z</cp:lastPrinted>
  <dcterms:created xsi:type="dcterms:W3CDTF">2001-07-30T22:19:58Z</dcterms:created>
  <dcterms:modified xsi:type="dcterms:W3CDTF">2021-07-20T22:14:13Z</dcterms:modified>
  <cp:category/>
  <cp:version/>
  <cp:contentType/>
  <cp:contentStatus/>
</cp:coreProperties>
</file>