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95" windowWidth="15465" windowHeight="13155" activeTab="1"/>
  </bookViews>
  <sheets>
    <sheet name="Capitol Complex" sheetId="1" r:id="rId1"/>
    <sheet name="W. Encanto" sheetId="2" r:id="rId2"/>
  </sheets>
  <definedNames>
    <definedName name="_xlnm.Print_Area" localSheetId="0">'Capitol Complex'!$A$1:$I$106</definedName>
    <definedName name="_xlnm.Print_Area" localSheetId="1">'W. Encanto'!$A$1:$I$108</definedName>
  </definedNames>
  <calcPr fullCalcOnLoad="1"/>
</workbook>
</file>

<file path=xl/sharedStrings.xml><?xml version="1.0" encoding="utf-8"?>
<sst xmlns="http://schemas.openxmlformats.org/spreadsheetml/2006/main" count="129" uniqueCount="40">
  <si>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</si>
  <si>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</si>
  <si>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</si>
  <si>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</si>
  <si>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</si>
  <si>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</si>
  <si>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</si>
  <si>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</si>
  <si>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</si>
  <si>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</si>
  <si>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</si>
  <si>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</si>
  <si>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</si>
  <si>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</si>
  <si>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</si>
  <si>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</si>
  <si>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</si>
  <si>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</si>
  <si>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</si>
  <si>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</si>
  <si>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</si>
  <si>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</si>
  <si>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</si>
  <si>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</si>
  <si>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</si>
  <si>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</si>
  <si>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</si>
  <si>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</si>
  <si>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</si>
  <si>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</si>
  <si>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</si>
  <si>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</si>
  <si>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</si>
  <si>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</si>
  <si>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</si>
  <si>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</si>
  <si>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YES</t>
  </si>
  <si>
    <t>*Survey was not conducted in 2014.</t>
  </si>
  <si>
    <t>2015*</t>
  </si>
  <si>
    <t>Public Safety, Dept. of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</si>
</sst>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Times New Roman"/>
      <family val="1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23" fillId="0" borderId="19" xfId="0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7" fontId="26" fillId="0" borderId="0" xfId="59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6" xfId="0" applyFont="1" applyBorder="1" applyAlignment="1">
      <alignment horizontal="center"/>
    </xf>
    <xf numFmtId="3" fontId="22" fillId="0" borderId="27" xfId="42" applyNumberFormat="1" applyFont="1" applyBorder="1" applyAlignment="1">
      <alignment/>
    </xf>
    <xf numFmtId="167" fontId="22" fillId="0" borderId="28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9" xfId="0" applyFont="1" applyBorder="1" applyAlignment="1">
      <alignment/>
    </xf>
    <xf numFmtId="3" fontId="22" fillId="0" borderId="30" xfId="42" applyNumberFormat="1" applyFont="1" applyBorder="1" applyAlignment="1">
      <alignment/>
    </xf>
    <xf numFmtId="167" fontId="22" fillId="0" borderId="22" xfId="59" applyNumberFormat="1" applyFont="1" applyBorder="1" applyAlignment="1">
      <alignment/>
    </xf>
    <xf numFmtId="0" fontId="22" fillId="0" borderId="29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31" xfId="59" applyNumberFormat="1" applyFont="1" applyBorder="1" applyAlignment="1">
      <alignment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1" fontId="22" fillId="0" borderId="34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5" xfId="59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3" fontId="68" fillId="0" borderId="27" xfId="42" applyNumberFormat="1" applyFont="1" applyBorder="1" applyAlignment="1">
      <alignment/>
    </xf>
    <xf numFmtId="167" fontId="68" fillId="0" borderId="28" xfId="59" applyNumberFormat="1" applyFont="1" applyBorder="1" applyAlignment="1">
      <alignment/>
    </xf>
    <xf numFmtId="3" fontId="68" fillId="0" borderId="30" xfId="42" applyNumberFormat="1" applyFont="1" applyBorder="1" applyAlignment="1">
      <alignment/>
    </xf>
    <xf numFmtId="167" fontId="68" fillId="0" borderId="22" xfId="59" applyNumberFormat="1" applyFont="1" applyBorder="1" applyAlignment="1">
      <alignment/>
    </xf>
    <xf numFmtId="0" fontId="22" fillId="0" borderId="29" xfId="0" applyFont="1" applyBorder="1" applyAlignment="1">
      <alignment horizontal="center"/>
    </xf>
    <xf numFmtId="3" fontId="22" fillId="0" borderId="23" xfId="0" applyNumberFormat="1" applyFont="1" applyBorder="1" applyAlignment="1">
      <alignment/>
    </xf>
    <xf numFmtId="167" fontId="22" fillId="0" borderId="25" xfId="59" applyNumberFormat="1" applyFont="1" applyBorder="1" applyAlignment="1">
      <alignment/>
    </xf>
    <xf numFmtId="3" fontId="68" fillId="0" borderId="23" xfId="0" applyNumberFormat="1" applyFont="1" applyBorder="1" applyAlignment="1">
      <alignment/>
    </xf>
    <xf numFmtId="167" fontId="68" fillId="0" borderId="25" xfId="59" applyNumberFormat="1" applyFont="1" applyBorder="1" applyAlignment="1">
      <alignment/>
    </xf>
    <xf numFmtId="1" fontId="22" fillId="0" borderId="37" xfId="59" applyNumberFormat="1" applyFont="1" applyBorder="1" applyAlignment="1">
      <alignment horizontal="center"/>
    </xf>
    <xf numFmtId="171" fontId="22" fillId="0" borderId="34" xfId="0" applyNumberFormat="1" applyFont="1" applyBorder="1" applyAlignment="1">
      <alignment horizontal="center"/>
    </xf>
    <xf numFmtId="167" fontId="23" fillId="0" borderId="23" xfId="59" applyNumberFormat="1" applyFont="1" applyBorder="1" applyAlignment="1">
      <alignment horizontal="center"/>
    </xf>
    <xf numFmtId="167" fontId="23" fillId="0" borderId="24" xfId="59" applyNumberFormat="1" applyFont="1" applyBorder="1" applyAlignment="1">
      <alignment horizontal="center"/>
    </xf>
    <xf numFmtId="9" fontId="69" fillId="0" borderId="0" xfId="59" applyFont="1" applyAlignment="1">
      <alignment/>
    </xf>
    <xf numFmtId="171" fontId="22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9" fillId="0" borderId="40" xfId="0" applyFont="1" applyBorder="1" applyAlignment="1">
      <alignment/>
    </xf>
    <xf numFmtId="0" fontId="19" fillId="0" borderId="39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23" fillId="0" borderId="26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44" xfId="59" applyNumberFormat="1" applyFont="1" applyBorder="1" applyAlignment="1">
      <alignment horizontal="center"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5"/>
          <c:w val="0.945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Complex'!$B$55:$C$55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Complex'!$D$55:$E$55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Complex'!$F$55:$G$55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ser>
          <c:idx val="4"/>
          <c:order val="4"/>
          <c:tx>
            <c:strRef>
              <c:f>'Capitol Complex'!$J$55:$K$55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Complex'!$K$58:$K$66</c:f>
              <c:numCache/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1675"/>
          <c:w val="0.366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625"/>
          <c:w val="0.96225"/>
          <c:h val="0.76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Complex'!$C$14:$C$19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Complex'!$I$14:$I$19</c:f>
              <c:numCache/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557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175"/>
          <c:w val="0.9585"/>
          <c:h val="0.744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Complex'!$J$14:$J$19</c:f>
              <c:numCache/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79406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Encanto'!$B$57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Encanto'!$C$60:$C$68</c:f>
              <c:numCache/>
            </c:numRef>
          </c:val>
        </c:ser>
        <c:ser>
          <c:idx val="2"/>
          <c:order val="1"/>
          <c:tx>
            <c:strRef>
              <c:f>'W. Encanto'!$D$57:$E$57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Encanto'!$E$60:$E$68</c:f>
              <c:numCache/>
            </c:numRef>
          </c:val>
        </c:ser>
        <c:ser>
          <c:idx val="3"/>
          <c:order val="2"/>
          <c:tx>
            <c:strRef>
              <c:f>'W. Encanto'!$F$57:$G$57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Encanto'!$G$60:$G$68</c:f>
              <c:numCache/>
            </c:numRef>
          </c:val>
        </c:ser>
        <c:ser>
          <c:idx val="4"/>
          <c:order val="3"/>
          <c:tx>
            <c:strRef>
              <c:f>'W. Encanto'!$H$57:$I$57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Encanto'!$I$60:$I$68</c:f>
              <c:numCache/>
            </c:numRef>
          </c:val>
        </c:ser>
        <c:ser>
          <c:idx val="1"/>
          <c:order val="4"/>
          <c:tx>
            <c:strRef>
              <c:f>'W. Encanto'!$J$57:$K$57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Encanto'!$A$60:$A$68</c:f>
              <c:strCache/>
            </c:strRef>
          </c:cat>
          <c:val>
            <c:numRef>
              <c:f>'W. Encanto'!$K$60:$K$68</c:f>
              <c:numCache/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305"/>
          <c:w val="0.298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Encanto'!$A$14:$A$22</c:f>
              <c:numCache/>
            </c:numRef>
          </c:cat>
          <c:val>
            <c:numRef>
              <c:f>'W. Encanto'!$C$14:$C$22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Encanto'!$I$14:$I$22</c:f>
              <c:numCache/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60826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Encanto'!$A$14:$A$22</c:f>
              <c:numCache/>
            </c:numRef>
          </c:cat>
          <c:val>
            <c:numRef>
              <c:f>'W. Encanto'!$F$14:$F$22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Encanto'!$A$14:$A$22</c:f>
              <c:numCache/>
            </c:numRef>
          </c:cat>
          <c:val>
            <c:numRef>
              <c:f>'W. Encanto'!$J$14:$J$22</c:f>
              <c:numCache/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726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0.53</cdr:y>
    </cdr:from>
    <cdr:to>
      <cdr:x>0.99125</cdr:x>
      <cdr:y>0.761</cdr:y>
    </cdr:to>
    <cdr:sp>
      <cdr:nvSpPr>
        <cdr:cNvPr id="1" name="AutoShape 1"/>
        <cdr:cNvSpPr>
          <a:spLocks/>
        </cdr:cNvSpPr>
      </cdr:nvSpPr>
      <cdr:spPr>
        <a:xfrm>
          <a:off x="6724650" y="1495425"/>
          <a:ext cx="276225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67375" y="65722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68</xdr:row>
      <xdr:rowOff>0</xdr:rowOff>
    </xdr:from>
    <xdr:to>
      <xdr:col>8</xdr:col>
      <xdr:colOff>47625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9525" y="11420475"/>
        <a:ext cx="7067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9525</xdr:rowOff>
    </xdr:from>
    <xdr:to>
      <xdr:col>6</xdr:col>
      <xdr:colOff>628650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85725" y="4010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19050" y="6391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154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20</xdr:row>
      <xdr:rowOff>142875</xdr:rowOff>
    </xdr:from>
    <xdr:to>
      <xdr:col>8</xdr:col>
      <xdr:colOff>533400</xdr:colOff>
      <xdr:row>24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6248400" y="3990975"/>
          <a:ext cx="13144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36</xdr:row>
      <xdr:rowOff>114300</xdr:rowOff>
    </xdr:from>
    <xdr:to>
      <xdr:col>8</xdr:col>
      <xdr:colOff>647700</xdr:colOff>
      <xdr:row>38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124575" y="6400800"/>
          <a:ext cx="1552575" cy="314325"/>
        </a:xfrm>
        <a:prstGeom prst="borderCallout1">
          <a:avLst>
            <a:gd name="adj1" fmla="val -243384"/>
            <a:gd name="adj2" fmla="val -2687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363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84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0208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5827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259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259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2593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</cdr:y>
    </cdr:from>
    <cdr:to>
      <cdr:x>0.99075</cdr:x>
      <cdr:y>0.761</cdr:y>
    </cdr:to>
    <cdr:sp>
      <cdr:nvSpPr>
        <cdr:cNvPr id="1" name="AutoShape 1"/>
        <cdr:cNvSpPr>
          <a:spLocks/>
        </cdr:cNvSpPr>
      </cdr:nvSpPr>
      <cdr:spPr>
        <a:xfrm>
          <a:off x="6705600" y="1495425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0.29875</cdr:y>
    </cdr:from>
    <cdr:to>
      <cdr:x>1</cdr:x>
      <cdr:y>0.4735</cdr:y>
    </cdr:to>
    <cdr:sp>
      <cdr:nvSpPr>
        <cdr:cNvPr id="1" name="AutoShape 2"/>
        <cdr:cNvSpPr>
          <a:spLocks/>
        </cdr:cNvSpPr>
      </cdr:nvSpPr>
      <cdr:spPr>
        <a:xfrm>
          <a:off x="5648325" y="6572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70</xdr:row>
      <xdr:rowOff>0</xdr:rowOff>
    </xdr:from>
    <xdr:to>
      <xdr:col>8</xdr:col>
      <xdr:colOff>47625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9525" y="117919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76200</xdr:rowOff>
    </xdr:from>
    <xdr:to>
      <xdr:col>6</xdr:col>
      <xdr:colOff>581025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47625" y="42957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115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526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23</xdr:row>
      <xdr:rowOff>66675</xdr:rowOff>
    </xdr:from>
    <xdr:to>
      <xdr:col>8</xdr:col>
      <xdr:colOff>742950</xdr:colOff>
      <xdr:row>27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438650"/>
          <a:ext cx="1390650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37</xdr:row>
      <xdr:rowOff>142875</xdr:rowOff>
    </xdr:from>
    <xdr:to>
      <xdr:col>8</xdr:col>
      <xdr:colOff>676275</xdr:colOff>
      <xdr:row>40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6484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3922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954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63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zoomScalePageLayoutView="0" workbookViewId="0" topLeftCell="A1">
      <selection activeCell="C106" sqref="C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25390625" style="4" customWidth="1"/>
    <col min="9" max="9" width="11.375" style="4" customWidth="1"/>
    <col min="10" max="11" width="11.375" style="5" customWidth="1"/>
    <col min="12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5" t="s">
        <v>39</v>
      </c>
      <c r="B2" s="95"/>
      <c r="C2" s="95"/>
      <c r="D2" s="95"/>
      <c r="E2" s="95"/>
      <c r="F2" s="95"/>
      <c r="G2" s="95"/>
      <c r="H2" s="96"/>
      <c r="I2" s="96"/>
      <c r="J2" s="6"/>
    </row>
    <row r="3" spans="1:10" ht="15.75" customHeight="1">
      <c r="A3" s="97" t="s">
        <v>0</v>
      </c>
      <c r="B3" s="97"/>
      <c r="C3" s="97"/>
      <c r="D3" s="97"/>
      <c r="E3" s="97"/>
      <c r="F3" s="97"/>
      <c r="G3" s="97"/>
      <c r="H3" s="98"/>
      <c r="I3" s="98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8">
        <v>2018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2</v>
      </c>
      <c r="B7" s="11">
        <v>0.778</v>
      </c>
      <c r="C7" s="11">
        <v>1</v>
      </c>
      <c r="D7" s="11">
        <v>1</v>
      </c>
      <c r="E7" s="11">
        <v>1</v>
      </c>
      <c r="F7" s="11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53" ht="15" customHeight="1">
      <c r="B8" s="3" t="s">
        <v>37</v>
      </c>
      <c r="F8" s="5"/>
      <c r="G8" s="5"/>
      <c r="H8" s="5"/>
      <c r="I8" s="5"/>
      <c r="AX8" s="4"/>
      <c r="AY8" s="4"/>
      <c r="AZ8" s="4"/>
      <c r="BA8" s="4"/>
    </row>
    <row r="9" ht="15" customHeight="1"/>
    <row r="10" spans="1:9" ht="18.75">
      <c r="A10" s="99" t="s">
        <v>3</v>
      </c>
      <c r="B10" s="99"/>
      <c r="C10" s="99"/>
      <c r="D10" s="99"/>
      <c r="E10" s="99"/>
      <c r="F10" s="99"/>
      <c r="G10" s="99"/>
      <c r="H10" s="90"/>
      <c r="I10" s="90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52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87" t="s">
        <v>7</v>
      </c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2012</v>
      </c>
      <c r="B14" s="65">
        <v>0.6</v>
      </c>
      <c r="C14" s="66">
        <v>0.642</v>
      </c>
      <c r="D14" s="67" t="s">
        <v>35</v>
      </c>
      <c r="E14" s="65">
        <v>0.6</v>
      </c>
      <c r="F14" s="66">
        <v>0.512</v>
      </c>
      <c r="G14" s="67" t="s">
        <v>35</v>
      </c>
      <c r="H14" s="26" t="s">
        <v>36</v>
      </c>
      <c r="I14" s="27">
        <v>0.6939</v>
      </c>
      <c r="J14" s="27">
        <v>0.6664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2013</v>
      </c>
      <c r="B15" s="68">
        <v>0.6</v>
      </c>
      <c r="C15" s="24">
        <v>0.786</v>
      </c>
      <c r="D15" s="25">
        <f>(C15-C14)/C14</f>
        <v>0.22429906542056077</v>
      </c>
      <c r="E15" s="68">
        <v>0.6</v>
      </c>
      <c r="F15" s="24">
        <v>0.813</v>
      </c>
      <c r="G15" s="25">
        <f>(F15-F14)/F14</f>
        <v>0.5878906249999999</v>
      </c>
      <c r="H15" s="26" t="s">
        <v>14</v>
      </c>
      <c r="I15" s="27">
        <v>0.7081</v>
      </c>
      <c r="J15" s="27">
        <v>0.6741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2015</v>
      </c>
      <c r="B16" s="68">
        <v>0.6</v>
      </c>
      <c r="C16" s="24">
        <v>0.725</v>
      </c>
      <c r="D16" s="25">
        <f>(C16-C15)/C15</f>
        <v>-0.07760814249363875</v>
      </c>
      <c r="E16" s="68">
        <v>0.6</v>
      </c>
      <c r="F16" s="24">
        <v>0.725</v>
      </c>
      <c r="G16" s="25">
        <f>(F16-F15)/F15</f>
        <v>-0.10824108241082407</v>
      </c>
      <c r="H16" s="26" t="s">
        <v>14</v>
      </c>
      <c r="I16" s="27">
        <v>0.7083</v>
      </c>
      <c r="J16" s="27">
        <v>0.668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34" customFormat="1" ht="15">
      <c r="A17" s="22">
        <v>2016</v>
      </c>
      <c r="B17" s="68">
        <v>0.6</v>
      </c>
      <c r="C17" s="24">
        <v>0.7</v>
      </c>
      <c r="D17" s="25">
        <f>(C17-C16)/C16</f>
        <v>-0.03448275862068969</v>
      </c>
      <c r="E17" s="68">
        <v>0.6</v>
      </c>
      <c r="F17" s="24">
        <v>0.633</v>
      </c>
      <c r="G17" s="25">
        <f>(F17-F16)/F16</f>
        <v>-0.12689655172413788</v>
      </c>
      <c r="H17" s="26" t="s">
        <v>14</v>
      </c>
      <c r="I17" s="32">
        <v>0.7158</v>
      </c>
      <c r="J17" s="32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1" customFormat="1" ht="15.75" thickBot="1">
      <c r="A18" s="22">
        <v>2017</v>
      </c>
      <c r="B18" s="35">
        <v>0.6</v>
      </c>
      <c r="C18" s="36">
        <v>0.925</v>
      </c>
      <c r="D18" s="25">
        <f>(C18-C17)/C17</f>
        <v>0.32142857142857156</v>
      </c>
      <c r="E18" s="35">
        <v>0.6</v>
      </c>
      <c r="F18" s="36">
        <v>0.905</v>
      </c>
      <c r="G18" s="25">
        <f>(F18-F17)/F17</f>
        <v>0.4296998420221169</v>
      </c>
      <c r="H18" s="26" t="s">
        <v>14</v>
      </c>
      <c r="I18" s="27">
        <v>0.7517</v>
      </c>
      <c r="J18" s="27">
        <v>0.7189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25" ht="15" thickBot="1">
      <c r="A19" s="29">
        <v>2018</v>
      </c>
      <c r="B19" s="82">
        <v>0.6</v>
      </c>
      <c r="C19" s="83">
        <v>1</v>
      </c>
      <c r="D19" s="30">
        <f>(C19-C18)/C18</f>
        <v>0.08108108108108103</v>
      </c>
      <c r="E19" s="82">
        <v>0.6</v>
      </c>
      <c r="F19" s="83">
        <v>1</v>
      </c>
      <c r="G19" s="30">
        <f>(F19-F18)/F18</f>
        <v>0.1049723756906077</v>
      </c>
      <c r="H19" s="31" t="s">
        <v>14</v>
      </c>
      <c r="I19" s="84">
        <v>0.7593</v>
      </c>
      <c r="J19" s="84">
        <v>0.7154</v>
      </c>
      <c r="T19" s="39"/>
      <c r="U19" s="40"/>
      <c r="X19" s="39"/>
      <c r="Y19" s="40"/>
    </row>
    <row r="20" spans="1:25" ht="15.75" thickBot="1">
      <c r="A20" s="22">
        <v>2019</v>
      </c>
      <c r="B20" s="35">
        <v>0.6</v>
      </c>
      <c r="C20" s="36"/>
      <c r="D20" s="37"/>
      <c r="E20" s="35">
        <v>0.6</v>
      </c>
      <c r="F20" s="36"/>
      <c r="G20" s="37"/>
      <c r="H20" s="26"/>
      <c r="I20" s="38"/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89" t="s">
        <v>15</v>
      </c>
      <c r="B53" s="89"/>
      <c r="C53" s="89"/>
      <c r="D53" s="89"/>
      <c r="E53" s="89"/>
      <c r="F53" s="89"/>
      <c r="G53" s="89"/>
      <c r="H53" s="90"/>
      <c r="I53" s="90"/>
    </row>
    <row r="54" ht="12.75" thickBot="1"/>
    <row r="55" spans="2:53" s="7" customFormat="1" ht="13.5" customHeight="1" thickBot="1">
      <c r="B55" s="91">
        <v>2013</v>
      </c>
      <c r="C55" s="92"/>
      <c r="D55" s="93">
        <v>2015</v>
      </c>
      <c r="E55" s="94"/>
      <c r="F55" s="93">
        <v>2016</v>
      </c>
      <c r="G55" s="94"/>
      <c r="H55" s="93">
        <v>2017</v>
      </c>
      <c r="I55" s="94"/>
      <c r="J55" s="93">
        <v>2018</v>
      </c>
      <c r="K55" s="94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s="7" customFormat="1" ht="13.5" thickBot="1">
      <c r="A56" s="75" t="s">
        <v>16</v>
      </c>
      <c r="B56" s="43" t="s">
        <v>17</v>
      </c>
      <c r="C56" s="18" t="s">
        <v>18</v>
      </c>
      <c r="D56" s="69" t="s">
        <v>17</v>
      </c>
      <c r="E56" s="70" t="s">
        <v>18</v>
      </c>
      <c r="F56" s="69" t="s">
        <v>17</v>
      </c>
      <c r="G56" s="70" t="s">
        <v>18</v>
      </c>
      <c r="H56" s="69" t="s">
        <v>17</v>
      </c>
      <c r="I56" s="70" t="s">
        <v>18</v>
      </c>
      <c r="J56" s="69" t="s">
        <v>17</v>
      </c>
      <c r="K56" s="70" t="s">
        <v>18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s="7" customFormat="1" ht="12.75">
      <c r="A57" s="47" t="s">
        <v>19</v>
      </c>
      <c r="B57" s="44">
        <v>114</v>
      </c>
      <c r="C57" s="45">
        <f>B57/B67</f>
        <v>0.7862068965517242</v>
      </c>
      <c r="D57" s="71">
        <v>44.7</v>
      </c>
      <c r="E57" s="72">
        <f>D57/D67</f>
        <v>0.7214331826985152</v>
      </c>
      <c r="F57" s="71">
        <v>28</v>
      </c>
      <c r="G57" s="72">
        <f>F57/F67</f>
        <v>0.7</v>
      </c>
      <c r="H57" s="71">
        <v>49.3</v>
      </c>
      <c r="I57" s="72">
        <f>H57/H67</f>
        <v>0.7667185069984448</v>
      </c>
      <c r="J57" s="71">
        <v>19</v>
      </c>
      <c r="K57" s="72">
        <f>J57/J67</f>
        <v>1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1:53" s="7" customFormat="1" ht="12.75">
      <c r="A58" s="47" t="s">
        <v>25</v>
      </c>
      <c r="B58" s="48">
        <v>0</v>
      </c>
      <c r="C58" s="49">
        <f>B58/B67</f>
        <v>0</v>
      </c>
      <c r="D58" s="73">
        <v>1.26</v>
      </c>
      <c r="E58" s="74">
        <f>D58/D67</f>
        <v>0.020335700451904453</v>
      </c>
      <c r="F58" s="73">
        <v>0</v>
      </c>
      <c r="G58" s="74">
        <f>F58/F67</f>
        <v>0</v>
      </c>
      <c r="H58" s="73">
        <v>0</v>
      </c>
      <c r="I58" s="74">
        <f>H58/H67</f>
        <v>0</v>
      </c>
      <c r="J58" s="73">
        <v>0</v>
      </c>
      <c r="K58" s="74">
        <f>J58/J67</f>
        <v>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s="7" customFormat="1" ht="12.75">
      <c r="A59" s="47" t="s">
        <v>22</v>
      </c>
      <c r="B59" s="48">
        <v>0</v>
      </c>
      <c r="C59" s="49">
        <f>B59/B67</f>
        <v>0</v>
      </c>
      <c r="D59" s="73">
        <v>0</v>
      </c>
      <c r="E59" s="74">
        <f>D59/D67</f>
        <v>0</v>
      </c>
      <c r="F59" s="73">
        <v>0</v>
      </c>
      <c r="G59" s="74">
        <f>F59/F67</f>
        <v>0</v>
      </c>
      <c r="H59" s="73">
        <v>0</v>
      </c>
      <c r="I59" s="74">
        <f>H59/H67</f>
        <v>0</v>
      </c>
      <c r="J59" s="73">
        <v>0</v>
      </c>
      <c r="K59" s="74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s="7" customFormat="1" ht="12.75">
      <c r="A60" s="47" t="s">
        <v>20</v>
      </c>
      <c r="B60" s="48">
        <v>4</v>
      </c>
      <c r="C60" s="49">
        <f>B60/B67</f>
        <v>0.027586206896551724</v>
      </c>
      <c r="D60" s="73">
        <v>0</v>
      </c>
      <c r="E60" s="74">
        <f>D60/D67</f>
        <v>0</v>
      </c>
      <c r="F60" s="73">
        <v>2</v>
      </c>
      <c r="G60" s="74">
        <f>F60/F67</f>
        <v>0.05</v>
      </c>
      <c r="H60" s="73">
        <v>0</v>
      </c>
      <c r="I60" s="74">
        <f>H60/H67</f>
        <v>0</v>
      </c>
      <c r="J60" s="73">
        <v>0</v>
      </c>
      <c r="K60" s="74">
        <f>J60/J67</f>
        <v>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s="7" customFormat="1" ht="12.75">
      <c r="A61" s="47" t="s">
        <v>21</v>
      </c>
      <c r="B61" s="48">
        <v>5</v>
      </c>
      <c r="C61" s="49">
        <f>B61/B67</f>
        <v>0.034482758620689655</v>
      </c>
      <c r="D61" s="73">
        <v>3</v>
      </c>
      <c r="E61" s="74">
        <f>D61/D67</f>
        <v>0.04841833440929632</v>
      </c>
      <c r="F61" s="73">
        <v>2</v>
      </c>
      <c r="G61" s="74">
        <f>F61/F67</f>
        <v>0.05</v>
      </c>
      <c r="H61" s="73">
        <v>4</v>
      </c>
      <c r="I61" s="74">
        <f>H61/H67</f>
        <v>0.06220839813374806</v>
      </c>
      <c r="J61" s="73">
        <v>0</v>
      </c>
      <c r="K61" s="74">
        <f>J61/J67</f>
        <v>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1:53" s="7" customFormat="1" ht="12.75" customHeight="1">
      <c r="A62" s="50" t="s">
        <v>26</v>
      </c>
      <c r="B62" s="48">
        <v>22</v>
      </c>
      <c r="C62" s="49">
        <f>B62/B67</f>
        <v>0.15172413793103448</v>
      </c>
      <c r="D62" s="73">
        <v>13</v>
      </c>
      <c r="E62" s="74">
        <f>D62/D67</f>
        <v>0.20981278244028406</v>
      </c>
      <c r="F62" s="73">
        <v>8</v>
      </c>
      <c r="G62" s="74">
        <f>F62/F67</f>
        <v>0.2</v>
      </c>
      <c r="H62" s="73">
        <v>11</v>
      </c>
      <c r="I62" s="74">
        <f>H62/H67</f>
        <v>0.17107309486780717</v>
      </c>
      <c r="J62" s="73"/>
      <c r="K62" s="74">
        <f>J62/J67</f>
        <v>0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11" ht="12.75">
      <c r="A63" s="47" t="s">
        <v>30</v>
      </c>
      <c r="B63" s="48">
        <v>0</v>
      </c>
      <c r="C63" s="49">
        <f>B63/B67</f>
        <v>0</v>
      </c>
      <c r="D63" s="73">
        <v>0</v>
      </c>
      <c r="E63" s="74">
        <f>D63/D67</f>
        <v>0</v>
      </c>
      <c r="F63" s="73">
        <v>0</v>
      </c>
      <c r="G63" s="74">
        <f>F63/F67</f>
        <v>0</v>
      </c>
      <c r="H63" s="73">
        <v>0</v>
      </c>
      <c r="I63" s="74">
        <f>H63/H67</f>
        <v>0</v>
      </c>
      <c r="J63" s="73">
        <v>0</v>
      </c>
      <c r="K63" s="74">
        <f>J63/J67</f>
        <v>0</v>
      </c>
    </row>
    <row r="64" spans="1:53" s="7" customFormat="1" ht="12.75">
      <c r="A64" s="47" t="s">
        <v>29</v>
      </c>
      <c r="B64" s="48">
        <v>0</v>
      </c>
      <c r="C64" s="49">
        <f>B64/B67</f>
        <v>0</v>
      </c>
      <c r="D64" s="73">
        <v>0</v>
      </c>
      <c r="E64" s="74">
        <f>D64/D67</f>
        <v>0</v>
      </c>
      <c r="F64" s="73">
        <v>0</v>
      </c>
      <c r="G64" s="74">
        <f>F64/F67</f>
        <v>0</v>
      </c>
      <c r="H64" s="73">
        <v>0</v>
      </c>
      <c r="I64" s="74">
        <f>H64/H67</f>
        <v>0</v>
      </c>
      <c r="J64" s="73">
        <v>0</v>
      </c>
      <c r="K64" s="74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s="7" customFormat="1" ht="12.75">
      <c r="A65" s="47" t="s">
        <v>24</v>
      </c>
      <c r="B65" s="48">
        <v>0</v>
      </c>
      <c r="C65" s="49">
        <f>B65/B67</f>
        <v>0</v>
      </c>
      <c r="D65" s="73">
        <v>0</v>
      </c>
      <c r="E65" s="74">
        <f>D65/D67</f>
        <v>0</v>
      </c>
      <c r="F65" s="73">
        <v>0</v>
      </c>
      <c r="G65" s="74">
        <f>F65/F67</f>
        <v>0</v>
      </c>
      <c r="H65" s="73">
        <v>0</v>
      </c>
      <c r="I65" s="74">
        <f>H65/H67</f>
        <v>0</v>
      </c>
      <c r="J65" s="73">
        <v>0</v>
      </c>
      <c r="K65" s="74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  <row r="66" spans="1:53" s="7" customFormat="1" ht="12.75">
      <c r="A66" s="47" t="s">
        <v>23</v>
      </c>
      <c r="B66" s="48">
        <v>0</v>
      </c>
      <c r="C66" s="49">
        <f>B66/B67</f>
        <v>0</v>
      </c>
      <c r="D66" s="73">
        <v>0</v>
      </c>
      <c r="E66" s="74">
        <f>D66/D67</f>
        <v>0</v>
      </c>
      <c r="F66" s="73">
        <v>0</v>
      </c>
      <c r="G66" s="74">
        <f>F66/F67</f>
        <v>0</v>
      </c>
      <c r="H66" s="73">
        <v>0</v>
      </c>
      <c r="I66" s="74">
        <f>H66/H67</f>
        <v>0</v>
      </c>
      <c r="J66" s="73">
        <v>0</v>
      </c>
      <c r="K66" s="74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1:53" s="7" customFormat="1" ht="13.5" thickBot="1">
      <c r="A67" s="47" t="s">
        <v>27</v>
      </c>
      <c r="B67" s="76">
        <f aca="true" t="shared" si="0" ref="B67:G67">SUM(B57:B66)</f>
        <v>145</v>
      </c>
      <c r="C67" s="77">
        <f t="shared" si="0"/>
        <v>1</v>
      </c>
      <c r="D67" s="76">
        <f t="shared" si="0"/>
        <v>61.96</v>
      </c>
      <c r="E67" s="77">
        <f t="shared" si="0"/>
        <v>1</v>
      </c>
      <c r="F67" s="78">
        <f t="shared" si="0"/>
        <v>40</v>
      </c>
      <c r="G67" s="79">
        <f t="shared" si="0"/>
        <v>1</v>
      </c>
      <c r="H67" s="78">
        <f>SUM(H57:H66)</f>
        <v>64.3</v>
      </c>
      <c r="I67" s="79">
        <f>SUM(I57:I66)</f>
        <v>1</v>
      </c>
      <c r="J67" s="78">
        <f>SUM(J57:J66)</f>
        <v>19</v>
      </c>
      <c r="K67" s="79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s="7" customFormat="1" ht="12.75">
      <c r="A68" s="51"/>
      <c r="B68" s="52"/>
      <c r="C68" s="53"/>
      <c r="D68" s="54"/>
      <c r="E68" s="46"/>
      <c r="F68" s="54"/>
      <c r="G68" s="46"/>
      <c r="H68" s="4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s="7" customFormat="1" ht="12.75">
      <c r="A69" s="51"/>
      <c r="B69" s="52"/>
      <c r="C69" s="53"/>
      <c r="D69" s="54"/>
      <c r="E69" s="46"/>
      <c r="F69" s="54"/>
      <c r="G69" s="46"/>
      <c r="H69" s="4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</row>
    <row r="70" spans="1:53" s="7" customFormat="1" ht="12.75">
      <c r="A70" s="51"/>
      <c r="B70" s="52"/>
      <c r="C70" s="53"/>
      <c r="D70" s="54"/>
      <c r="E70" s="46"/>
      <c r="F70" s="54"/>
      <c r="G70" s="46"/>
      <c r="H70" s="4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s="7" customFormat="1" ht="12.75">
      <c r="A71" s="51"/>
      <c r="B71" s="52"/>
      <c r="C71" s="53"/>
      <c r="D71" s="54"/>
      <c r="E71" s="46"/>
      <c r="F71" s="54"/>
      <c r="G71" s="46"/>
      <c r="H71" s="4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s="7" customFormat="1" ht="12.75">
      <c r="A72" s="51"/>
      <c r="B72" s="52"/>
      <c r="C72" s="53"/>
      <c r="D72" s="54"/>
      <c r="E72" s="46"/>
      <c r="F72" s="54"/>
      <c r="G72" s="46"/>
      <c r="H72" s="4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s="7" customFormat="1" ht="12.75">
      <c r="A73" s="51"/>
      <c r="B73" s="52"/>
      <c r="C73" s="53"/>
      <c r="D73" s="54"/>
      <c r="E73" s="46"/>
      <c r="F73" s="54"/>
      <c r="G73" s="46"/>
      <c r="H73" s="4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85" ht="12"/>
    <row r="86" ht="12"/>
    <row r="88" ht="17.25" customHeight="1"/>
    <row r="89" spans="1:9" ht="40.5" customHeight="1">
      <c r="A89" s="55"/>
      <c r="B89" s="86" t="s">
        <v>31</v>
      </c>
      <c r="C89" s="86"/>
      <c r="D89" s="86"/>
      <c r="E89" s="86"/>
      <c r="F89" s="86"/>
      <c r="G89" s="55"/>
      <c r="H89" s="56"/>
      <c r="I89" s="56"/>
    </row>
    <row r="90" ht="12.75" thickBot="1"/>
    <row r="91" spans="4:53" s="7" customFormat="1" ht="13.5" thickBot="1">
      <c r="D91" s="57">
        <v>2013</v>
      </c>
      <c r="E91" s="57">
        <v>2015</v>
      </c>
      <c r="F91" s="57">
        <v>2016</v>
      </c>
      <c r="G91" s="57">
        <v>2017</v>
      </c>
      <c r="H91" s="57">
        <v>2018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2:53" s="7" customFormat="1" ht="12.75">
      <c r="B92" s="47" t="s">
        <v>25</v>
      </c>
      <c r="C92" s="58"/>
      <c r="D92" s="80">
        <v>4</v>
      </c>
      <c r="E92" s="80">
        <v>6</v>
      </c>
      <c r="F92" s="60">
        <v>1</v>
      </c>
      <c r="G92" s="60">
        <v>4</v>
      </c>
      <c r="H92" s="60">
        <v>1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2:53" s="7" customFormat="1" ht="12.75">
      <c r="B93" s="47" t="s">
        <v>22</v>
      </c>
      <c r="C93" s="61"/>
      <c r="D93" s="59">
        <v>0</v>
      </c>
      <c r="E93" s="59">
        <v>0</v>
      </c>
      <c r="F93" s="60">
        <v>1</v>
      </c>
      <c r="G93" s="60">
        <v>0</v>
      </c>
      <c r="H93" s="60">
        <v>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4" spans="2:53" s="7" customFormat="1" ht="12.75">
      <c r="B94" s="47" t="s">
        <v>20</v>
      </c>
      <c r="C94" s="61"/>
      <c r="D94" s="59">
        <v>2</v>
      </c>
      <c r="E94" s="59">
        <v>3</v>
      </c>
      <c r="F94" s="60">
        <v>1</v>
      </c>
      <c r="G94" s="60">
        <v>1</v>
      </c>
      <c r="H94" s="60">
        <v>0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</row>
    <row r="95" spans="2:53" s="7" customFormat="1" ht="12.75">
      <c r="B95" s="47" t="s">
        <v>21</v>
      </c>
      <c r="C95" s="61"/>
      <c r="D95" s="59">
        <v>11</v>
      </c>
      <c r="E95" s="59">
        <v>4</v>
      </c>
      <c r="F95" s="60">
        <v>1</v>
      </c>
      <c r="G95" s="60">
        <v>5</v>
      </c>
      <c r="H95" s="60">
        <v>0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</row>
    <row r="96" spans="2:53" s="7" customFormat="1" ht="12.75" customHeight="1">
      <c r="B96" s="50" t="s">
        <v>26</v>
      </c>
      <c r="C96" s="61"/>
      <c r="D96" s="59">
        <v>6</v>
      </c>
      <c r="E96" s="59">
        <v>2</v>
      </c>
      <c r="F96" s="60">
        <v>2</v>
      </c>
      <c r="G96" s="60">
        <v>2</v>
      </c>
      <c r="H96" s="60">
        <v>1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</row>
    <row r="97" spans="2:53" s="7" customFormat="1" ht="12.75" customHeight="1">
      <c r="B97" s="50" t="s">
        <v>30</v>
      </c>
      <c r="C97" s="61"/>
      <c r="D97" s="59">
        <v>3</v>
      </c>
      <c r="E97" s="59">
        <v>2</v>
      </c>
      <c r="F97" s="60">
        <v>0</v>
      </c>
      <c r="G97" s="60">
        <v>1</v>
      </c>
      <c r="H97" s="60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</row>
    <row r="98" spans="2:53" s="7" customFormat="1" ht="15" customHeight="1">
      <c r="B98" s="47" t="s">
        <v>29</v>
      </c>
      <c r="C98" s="61"/>
      <c r="D98" s="59">
        <v>4</v>
      </c>
      <c r="E98" s="59">
        <v>3</v>
      </c>
      <c r="F98" s="60">
        <v>4</v>
      </c>
      <c r="G98" s="60">
        <v>1</v>
      </c>
      <c r="H98" s="60">
        <v>0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</row>
    <row r="99" spans="2:53" s="7" customFormat="1" ht="15" customHeight="1">
      <c r="B99" s="47" t="s">
        <v>24</v>
      </c>
      <c r="C99" s="61"/>
      <c r="D99" s="59">
        <v>0</v>
      </c>
      <c r="E99" s="59">
        <v>2</v>
      </c>
      <c r="F99" s="60">
        <v>0</v>
      </c>
      <c r="G99" s="60">
        <v>0</v>
      </c>
      <c r="H99" s="60">
        <v>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</row>
    <row r="100" spans="2:53" s="7" customFormat="1" ht="13.5" thickBot="1">
      <c r="B100" s="47" t="s">
        <v>23</v>
      </c>
      <c r="C100" s="58"/>
      <c r="D100" s="62">
        <v>3</v>
      </c>
      <c r="E100" s="62">
        <v>0</v>
      </c>
      <c r="F100" s="63">
        <v>0</v>
      </c>
      <c r="G100" s="63">
        <v>0</v>
      </c>
      <c r="H100" s="63">
        <v>0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</row>
    <row r="103" spans="2:63" ht="18.75" customHeight="1">
      <c r="B103" s="86" t="s">
        <v>32</v>
      </c>
      <c r="C103" s="86"/>
      <c r="D103" s="86"/>
      <c r="E103" s="86"/>
      <c r="F103" s="86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4:63" ht="12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81">
        <v>21</v>
      </c>
      <c r="D105" s="51" t="s">
        <v>33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85">
        <v>35</v>
      </c>
      <c r="D106" s="51" t="s">
        <v>34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5">
    <mergeCell ref="A2:I2"/>
    <mergeCell ref="A3:I3"/>
    <mergeCell ref="A10:I10"/>
    <mergeCell ref="A11:G11"/>
    <mergeCell ref="B12:D12"/>
    <mergeCell ref="E12:G12"/>
    <mergeCell ref="B103:F103"/>
    <mergeCell ref="I12:J12"/>
    <mergeCell ref="A53:I53"/>
    <mergeCell ref="B55:C55"/>
    <mergeCell ref="D55:E55"/>
    <mergeCell ref="F55:G55"/>
    <mergeCell ref="B89:F89"/>
    <mergeCell ref="H55:I55"/>
    <mergeCell ref="J55:K55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C111" sqref="C1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95" t="s">
        <v>28</v>
      </c>
      <c r="B2" s="95"/>
      <c r="C2" s="95"/>
      <c r="D2" s="95"/>
      <c r="E2" s="95"/>
      <c r="F2" s="95"/>
      <c r="G2" s="95"/>
      <c r="H2" s="96"/>
      <c r="I2" s="96"/>
      <c r="J2" s="6"/>
    </row>
    <row r="3" spans="1:10" ht="15.75" customHeight="1">
      <c r="A3" s="97" t="s">
        <v>0</v>
      </c>
      <c r="B3" s="97"/>
      <c r="C3" s="97"/>
      <c r="D3" s="97"/>
      <c r="E3" s="97"/>
      <c r="F3" s="97"/>
      <c r="G3" s="97"/>
      <c r="H3" s="98"/>
      <c r="I3" s="98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2</v>
      </c>
      <c r="B7" s="11">
        <v>0.83</v>
      </c>
      <c r="C7" s="11">
        <v>0.83</v>
      </c>
      <c r="D7" s="11">
        <v>0.86</v>
      </c>
      <c r="E7" s="11">
        <v>1</v>
      </c>
      <c r="F7" s="11">
        <v>0.8</v>
      </c>
      <c r="G7" s="11">
        <v>0.71</v>
      </c>
      <c r="H7" s="11">
        <v>1</v>
      </c>
      <c r="I7" s="11">
        <v>0.93</v>
      </c>
      <c r="J7" s="12">
        <v>0.77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37</v>
      </c>
    </row>
    <row r="9" ht="15" customHeight="1"/>
    <row r="10" spans="1:9" ht="18.75">
      <c r="A10" s="99" t="s">
        <v>3</v>
      </c>
      <c r="B10" s="99"/>
      <c r="C10" s="99"/>
      <c r="D10" s="99"/>
      <c r="E10" s="99"/>
      <c r="F10" s="99"/>
      <c r="G10" s="99"/>
      <c r="H10" s="90"/>
      <c r="I10" s="90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52" s="1" customFormat="1" ht="15.75" thickBot="1">
      <c r="B12" s="101" t="s">
        <v>4</v>
      </c>
      <c r="C12" s="102"/>
      <c r="D12" s="103"/>
      <c r="E12" s="101" t="s">
        <v>5</v>
      </c>
      <c r="F12" s="104"/>
      <c r="G12" s="105"/>
      <c r="H12" s="14" t="s">
        <v>6</v>
      </c>
      <c r="I12" s="106" t="s">
        <v>7</v>
      </c>
      <c r="J12" s="9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0.7886</v>
      </c>
      <c r="D14" s="25">
        <v>-0.039</v>
      </c>
      <c r="E14" s="23">
        <v>0.6</v>
      </c>
      <c r="F14" s="24">
        <v>0.7378</v>
      </c>
      <c r="G14" s="25">
        <v>-0.053</v>
      </c>
      <c r="H14" s="26" t="s">
        <v>14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0.8396</v>
      </c>
      <c r="D15" s="25">
        <f aca="true" t="shared" si="0" ref="D15:D22">(C15-C14)/C14</f>
        <v>0.06467156987065692</v>
      </c>
      <c r="E15" s="23">
        <v>0.6</v>
      </c>
      <c r="F15" s="24">
        <v>0.8344</v>
      </c>
      <c r="G15" s="25">
        <f aca="true" t="shared" si="1" ref="G15:G22">(F15-F14)/F14</f>
        <v>0.13092979127134727</v>
      </c>
      <c r="H15" s="26" t="s">
        <v>14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0.8359</v>
      </c>
      <c r="D16" s="25">
        <f t="shared" si="0"/>
        <v>-0.004406860409718957</v>
      </c>
      <c r="E16" s="23">
        <v>0.6</v>
      </c>
      <c r="F16" s="24">
        <v>0.8391</v>
      </c>
      <c r="G16" s="25">
        <f t="shared" si="1"/>
        <v>0.005632790028763095</v>
      </c>
      <c r="H16" s="26" t="s">
        <v>14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0.8563</v>
      </c>
      <c r="D17" s="25">
        <f t="shared" si="0"/>
        <v>0.02440483311400882</v>
      </c>
      <c r="E17" s="23">
        <v>0.6</v>
      </c>
      <c r="F17" s="24">
        <v>0.8505</v>
      </c>
      <c r="G17" s="25">
        <f t="shared" si="1"/>
        <v>0.013585984983911425</v>
      </c>
      <c r="H17" s="26" t="s">
        <v>14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0.8244</v>
      </c>
      <c r="D18" s="25">
        <f t="shared" si="0"/>
        <v>-0.037253299077426055</v>
      </c>
      <c r="E18" s="23">
        <v>0.6</v>
      </c>
      <c r="F18" s="24">
        <v>0.8051</v>
      </c>
      <c r="G18" s="25">
        <f t="shared" si="1"/>
        <v>-0.053380364491475596</v>
      </c>
      <c r="H18" s="26" t="s">
        <v>14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34" customFormat="1" ht="15">
      <c r="A19" s="22">
        <v>2016</v>
      </c>
      <c r="B19" s="23">
        <v>0.6</v>
      </c>
      <c r="C19" s="24">
        <v>0.8449</v>
      </c>
      <c r="D19" s="25">
        <f t="shared" si="0"/>
        <v>0.02486656962639491</v>
      </c>
      <c r="E19" s="23">
        <v>0.6</v>
      </c>
      <c r="F19" s="24">
        <v>0.8442</v>
      </c>
      <c r="G19" s="25">
        <f t="shared" si="1"/>
        <v>0.04856539560303057</v>
      </c>
      <c r="H19" s="26" t="s">
        <v>14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0.897</v>
      </c>
      <c r="D20" s="25">
        <f t="shared" si="0"/>
        <v>0.0616641022606226</v>
      </c>
      <c r="E20" s="23">
        <v>0.6</v>
      </c>
      <c r="F20" s="24">
        <v>0.909</v>
      </c>
      <c r="G20" s="25">
        <f t="shared" si="1"/>
        <v>0.0767590618336888</v>
      </c>
      <c r="H20" s="26" t="s">
        <v>14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5" ht="15.75" thickBot="1">
      <c r="A21" s="22">
        <v>2018</v>
      </c>
      <c r="B21" s="109">
        <v>0.6</v>
      </c>
      <c r="C21" s="110">
        <v>0.8724</v>
      </c>
      <c r="D21" s="111">
        <f t="shared" si="0"/>
        <v>-0.027424749163879672</v>
      </c>
      <c r="E21" s="109">
        <v>0.6</v>
      </c>
      <c r="F21" s="110">
        <v>0.879</v>
      </c>
      <c r="G21" s="111">
        <f t="shared" si="1"/>
        <v>-0.033003300330033035</v>
      </c>
      <c r="H21" s="26" t="s">
        <v>14</v>
      </c>
      <c r="I21" s="107">
        <v>0.7593</v>
      </c>
      <c r="J21" s="107">
        <v>0.7154</v>
      </c>
      <c r="T21" s="39"/>
      <c r="U21" s="40"/>
      <c r="X21" s="39"/>
      <c r="Y21" s="40"/>
    </row>
    <row r="22" spans="1:53" s="116" customFormat="1" ht="15" thickBot="1">
      <c r="A22" s="29">
        <v>2019</v>
      </c>
      <c r="B22" s="112">
        <v>0.6</v>
      </c>
      <c r="C22" s="113">
        <v>0.864</v>
      </c>
      <c r="D22" s="114">
        <f t="shared" si="0"/>
        <v>-0.009628610729023343</v>
      </c>
      <c r="E22" s="115">
        <v>0.6</v>
      </c>
      <c r="F22" s="113">
        <v>0.8539</v>
      </c>
      <c r="G22" s="114">
        <f t="shared" si="1"/>
        <v>-0.028555176336746316</v>
      </c>
      <c r="H22" s="31" t="s">
        <v>14</v>
      </c>
      <c r="I22" s="108">
        <v>0.7365</v>
      </c>
      <c r="J22" s="108">
        <v>0.6923</v>
      </c>
      <c r="K22" s="40"/>
      <c r="L22" s="40"/>
      <c r="M22" s="40"/>
      <c r="N22" s="40"/>
      <c r="O22" s="40"/>
      <c r="P22" s="40"/>
      <c r="Q22" s="40"/>
      <c r="R22" s="40"/>
      <c r="S22" s="40"/>
      <c r="T22" s="39"/>
      <c r="U22" s="40"/>
      <c r="V22" s="40"/>
      <c r="W22" s="40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89" t="s">
        <v>15</v>
      </c>
      <c r="B55" s="89"/>
      <c r="C55" s="89"/>
      <c r="D55" s="89"/>
      <c r="E55" s="89"/>
      <c r="F55" s="89"/>
      <c r="G55" s="89"/>
      <c r="H55" s="90"/>
      <c r="I55" s="90"/>
    </row>
    <row r="56" ht="12.75" thickBot="1"/>
    <row r="57" spans="2:51" s="7" customFormat="1" ht="13.5" customHeight="1" thickBot="1">
      <c r="B57" s="91">
        <v>2015</v>
      </c>
      <c r="C57" s="92"/>
      <c r="D57" s="91">
        <v>2016</v>
      </c>
      <c r="E57" s="92"/>
      <c r="F57" s="91">
        <v>2017</v>
      </c>
      <c r="G57" s="92"/>
      <c r="H57" s="91">
        <v>2018</v>
      </c>
      <c r="I57" s="92"/>
      <c r="J57" s="91">
        <v>2019</v>
      </c>
      <c r="K57" s="9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</row>
    <row r="58" spans="1:51" s="7" customFormat="1" ht="13.5" thickBot="1">
      <c r="A58" s="75" t="s">
        <v>16</v>
      </c>
      <c r="B58" s="43" t="s">
        <v>17</v>
      </c>
      <c r="C58" s="18" t="s">
        <v>18</v>
      </c>
      <c r="D58" s="43" t="s">
        <v>17</v>
      </c>
      <c r="E58" s="18" t="s">
        <v>18</v>
      </c>
      <c r="F58" s="43" t="s">
        <v>17</v>
      </c>
      <c r="G58" s="18" t="s">
        <v>18</v>
      </c>
      <c r="H58" s="43" t="s">
        <v>17</v>
      </c>
      <c r="I58" s="18" t="s">
        <v>18</v>
      </c>
      <c r="J58" s="43" t="s">
        <v>17</v>
      </c>
      <c r="K58" s="18" t="s">
        <v>18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</row>
    <row r="59" spans="1:51" s="7" customFormat="1" ht="12.75">
      <c r="A59" s="47" t="s">
        <v>19</v>
      </c>
      <c r="B59" s="44">
        <v>1617</v>
      </c>
      <c r="C59" s="45">
        <f>B59/B69</f>
        <v>0.824369105276574</v>
      </c>
      <c r="D59" s="44">
        <v>1503</v>
      </c>
      <c r="E59" s="45">
        <f>D59/D69</f>
        <v>0.8448566610455311</v>
      </c>
      <c r="F59" s="44">
        <v>2144</v>
      </c>
      <c r="G59" s="45">
        <f>F59/F69</f>
        <v>0.8304991516823031</v>
      </c>
      <c r="H59" s="44">
        <v>1994.3999999999996</v>
      </c>
      <c r="I59" s="45">
        <f>H59/H69</f>
        <v>0.8724409448818897</v>
      </c>
      <c r="J59" s="44">
        <v>2161.28</v>
      </c>
      <c r="K59" s="45">
        <f>J59/J69</f>
        <v>0.8639936038376974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</row>
    <row r="60" spans="1:51" s="7" customFormat="1" ht="12.75">
      <c r="A60" s="47" t="s">
        <v>25</v>
      </c>
      <c r="B60" s="48">
        <v>57.5</v>
      </c>
      <c r="C60" s="49">
        <f>B60/B69</f>
        <v>0.029314300280397654</v>
      </c>
      <c r="D60" s="48">
        <v>34</v>
      </c>
      <c r="E60" s="49">
        <f>D60/D69</f>
        <v>0.01911186059584036</v>
      </c>
      <c r="F60" s="48">
        <v>46.58</v>
      </c>
      <c r="G60" s="49">
        <f>F60/F69</f>
        <v>0.018043213845784365</v>
      </c>
      <c r="H60" s="48">
        <v>60.59999999999999</v>
      </c>
      <c r="I60" s="49">
        <f>H60/H69</f>
        <v>0.026509186351706036</v>
      </c>
      <c r="J60" s="48">
        <v>50.72</v>
      </c>
      <c r="K60" s="49">
        <f>J60/J69</f>
        <v>0.02027583449930042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s="7" customFormat="1" ht="12.75">
      <c r="A61" s="47" t="s">
        <v>22</v>
      </c>
      <c r="B61" s="48">
        <v>5</v>
      </c>
      <c r="C61" s="49">
        <f>B61/B69</f>
        <v>0.0025490695895997962</v>
      </c>
      <c r="D61" s="48">
        <v>6</v>
      </c>
      <c r="E61" s="49">
        <f>D61/D69</f>
        <v>0.003372681281618887</v>
      </c>
      <c r="F61" s="48">
        <v>2</v>
      </c>
      <c r="G61" s="49">
        <f>F61/F69</f>
        <v>0.0007747193579125961</v>
      </c>
      <c r="H61" s="48">
        <v>3</v>
      </c>
      <c r="I61" s="49">
        <f>H61/H69</f>
        <v>0.0013123359580052495</v>
      </c>
      <c r="J61" s="48">
        <v>3</v>
      </c>
      <c r="K61" s="49">
        <f>J61/J69</f>
        <v>0.0011992804317409553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</row>
    <row r="62" spans="1:51" s="7" customFormat="1" ht="12.75">
      <c r="A62" s="47" t="s">
        <v>20</v>
      </c>
      <c r="B62" s="48">
        <v>32</v>
      </c>
      <c r="C62" s="49">
        <f>B62/B69</f>
        <v>0.016314045373438696</v>
      </c>
      <c r="D62" s="48">
        <v>0</v>
      </c>
      <c r="E62" s="49">
        <f>D62/D69</f>
        <v>0</v>
      </c>
      <c r="F62" s="48">
        <v>12</v>
      </c>
      <c r="G62" s="49">
        <f>F62/F69</f>
        <v>0.004648316147475577</v>
      </c>
      <c r="H62" s="48">
        <v>7</v>
      </c>
      <c r="I62" s="49">
        <f>H62/H69</f>
        <v>0.0030621172353455825</v>
      </c>
      <c r="J62" s="48">
        <v>7</v>
      </c>
      <c r="K62" s="49">
        <f>J62/J69</f>
        <v>0.0027983210073955628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</row>
    <row r="63" spans="1:51" s="7" customFormat="1" ht="12.75">
      <c r="A63" s="47" t="s">
        <v>21</v>
      </c>
      <c r="B63" s="48">
        <v>172</v>
      </c>
      <c r="C63" s="49">
        <f>B63/B69</f>
        <v>0.08768799388223299</v>
      </c>
      <c r="D63" s="48">
        <v>167</v>
      </c>
      <c r="E63" s="49">
        <f>D63/D69</f>
        <v>0.09387296233839236</v>
      </c>
      <c r="F63" s="48">
        <v>220</v>
      </c>
      <c r="G63" s="49">
        <f>F63/F69</f>
        <v>0.08521912937038557</v>
      </c>
      <c r="H63" s="48">
        <v>199</v>
      </c>
      <c r="I63" s="49">
        <f>H63/H69</f>
        <v>0.08705161854768156</v>
      </c>
      <c r="J63" s="48">
        <v>168</v>
      </c>
      <c r="K63" s="49">
        <f>J63/J69</f>
        <v>0.0671597041774935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</row>
    <row r="64" spans="1:51" s="7" customFormat="1" ht="12.75" customHeight="1">
      <c r="A64" s="50" t="s">
        <v>26</v>
      </c>
      <c r="B64" s="48">
        <v>71</v>
      </c>
      <c r="C64" s="49">
        <f>B64/B69</f>
        <v>0.036196788172317106</v>
      </c>
      <c r="D64" s="48">
        <v>60</v>
      </c>
      <c r="E64" s="49">
        <f>D64/D69</f>
        <v>0.03372681281618887</v>
      </c>
      <c r="F64" s="48">
        <v>146</v>
      </c>
      <c r="G64" s="49">
        <f>F64/F69</f>
        <v>0.05655451312761952</v>
      </c>
      <c r="H64" s="48"/>
      <c r="I64" s="49">
        <f>H64/H69</f>
        <v>0</v>
      </c>
      <c r="J64" s="48">
        <v>101.5</v>
      </c>
      <c r="K64" s="49">
        <f>J64/J69</f>
        <v>0.04057565460723566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</row>
    <row r="65" spans="1:53" ht="12.75">
      <c r="A65" s="47" t="s">
        <v>30</v>
      </c>
      <c r="B65" s="48">
        <v>4</v>
      </c>
      <c r="C65" s="49">
        <f>B65/B69</f>
        <v>0.002039255671679837</v>
      </c>
      <c r="D65" s="48">
        <v>0</v>
      </c>
      <c r="E65" s="49">
        <f>D65/D69</f>
        <v>0</v>
      </c>
      <c r="F65" s="48">
        <v>0</v>
      </c>
      <c r="G65" s="49">
        <f>F65/F69</f>
        <v>0</v>
      </c>
      <c r="H65" s="48">
        <v>2</v>
      </c>
      <c r="I65" s="49">
        <f>H65/H69</f>
        <v>0.0008748906386701664</v>
      </c>
      <c r="J65" s="48">
        <v>0</v>
      </c>
      <c r="K65" s="49">
        <f>J65/J69</f>
        <v>0</v>
      </c>
      <c r="AZ65" s="4"/>
      <c r="BA65" s="4"/>
    </row>
    <row r="66" spans="1:51" s="7" customFormat="1" ht="12.75">
      <c r="A66" s="47" t="s">
        <v>29</v>
      </c>
      <c r="B66" s="48">
        <v>2</v>
      </c>
      <c r="C66" s="49">
        <f>B66/B69</f>
        <v>0.0010196278358399185</v>
      </c>
      <c r="D66" s="48">
        <v>2</v>
      </c>
      <c r="E66" s="49">
        <f>D66/D69</f>
        <v>0.0011242270938729624</v>
      </c>
      <c r="F66" s="48">
        <v>7</v>
      </c>
      <c r="G66" s="49">
        <f>F66/F69</f>
        <v>0.002711517752694087</v>
      </c>
      <c r="H66" s="48">
        <v>7</v>
      </c>
      <c r="I66" s="49">
        <f>H66/H69</f>
        <v>0.0030621172353455825</v>
      </c>
      <c r="J66" s="48">
        <v>5</v>
      </c>
      <c r="K66" s="49">
        <f>J66/J69</f>
        <v>0.001998800719568259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51" s="7" customFormat="1" ht="12.75">
      <c r="A67" s="47" t="s">
        <v>24</v>
      </c>
      <c r="B67" s="48">
        <v>0</v>
      </c>
      <c r="C67" s="49">
        <f>B67/B69</f>
        <v>0</v>
      </c>
      <c r="D67" s="48">
        <v>5</v>
      </c>
      <c r="E67" s="49">
        <f>D67/D69</f>
        <v>0.002810567734682406</v>
      </c>
      <c r="F67" s="48">
        <v>0</v>
      </c>
      <c r="G67" s="49">
        <f>F67/F69</f>
        <v>0</v>
      </c>
      <c r="H67" s="48">
        <v>5</v>
      </c>
      <c r="I67" s="49">
        <f>H67/H69</f>
        <v>0.002187226596675416</v>
      </c>
      <c r="J67" s="48">
        <v>5</v>
      </c>
      <c r="K67" s="49">
        <f>J67/J69</f>
        <v>0.001998800719568259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8" spans="1:51" s="7" customFormat="1" ht="12.75">
      <c r="A68" s="47" t="s">
        <v>23</v>
      </c>
      <c r="B68" s="48">
        <v>1</v>
      </c>
      <c r="C68" s="49">
        <f>B68/B69</f>
        <v>0.0005098139179199592</v>
      </c>
      <c r="D68" s="48">
        <v>2</v>
      </c>
      <c r="E68" s="49">
        <f>D68/D69</f>
        <v>0.0011242270938729624</v>
      </c>
      <c r="F68" s="48">
        <v>4</v>
      </c>
      <c r="G68" s="49">
        <f>F68/F69</f>
        <v>0.0015494387158251923</v>
      </c>
      <c r="H68" s="48">
        <v>8</v>
      </c>
      <c r="I68" s="49">
        <f>H68/H69</f>
        <v>0.0034995625546806654</v>
      </c>
      <c r="J68" s="48">
        <v>0</v>
      </c>
      <c r="K68" s="49">
        <f>J68/J69</f>
        <v>0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</row>
    <row r="69" spans="1:51" s="7" customFormat="1" ht="13.5" thickBot="1">
      <c r="A69" s="47" t="s">
        <v>27</v>
      </c>
      <c r="B69" s="76">
        <f>SUM(B59:B68)</f>
        <v>1961.5</v>
      </c>
      <c r="C69" s="77">
        <f>SUM(C59:C68)</f>
        <v>0.9999999999999999</v>
      </c>
      <c r="D69" s="76">
        <f>SUM(D59:D68)</f>
        <v>1779</v>
      </c>
      <c r="E69" s="77">
        <f>SUM(E59:E68)</f>
        <v>0.9999999999999999</v>
      </c>
      <c r="F69" s="76">
        <f>SUM(F59:F68)</f>
        <v>2581.58</v>
      </c>
      <c r="G69" s="77">
        <f>SUM(G59:G68)</f>
        <v>1</v>
      </c>
      <c r="H69" s="76">
        <f>SUM(H59:H68)</f>
        <v>2285.9999999999995</v>
      </c>
      <c r="I69" s="77">
        <f>SUM(I59:I68)</f>
        <v>0.9999999999999999</v>
      </c>
      <c r="J69" s="76">
        <f>SUM(J59:J68)</f>
        <v>2501.5</v>
      </c>
      <c r="K69" s="77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</row>
    <row r="70" spans="1:53" s="7" customFormat="1" ht="12.75">
      <c r="A70" s="51"/>
      <c r="B70" s="52"/>
      <c r="C70" s="53"/>
      <c r="D70" s="54"/>
      <c r="E70" s="46"/>
      <c r="F70" s="54"/>
      <c r="G70" s="46"/>
      <c r="H70" s="4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s="7" customFormat="1" ht="12.75">
      <c r="A71" s="51"/>
      <c r="B71" s="52"/>
      <c r="C71" s="53"/>
      <c r="D71" s="54"/>
      <c r="E71" s="46"/>
      <c r="F71" s="54"/>
      <c r="G71" s="46"/>
      <c r="H71" s="4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s="7" customFormat="1" ht="12.75">
      <c r="A72" s="51"/>
      <c r="B72" s="52"/>
      <c r="C72" s="53"/>
      <c r="D72" s="54"/>
      <c r="E72" s="46"/>
      <c r="F72" s="54"/>
      <c r="G72" s="46"/>
      <c r="H72" s="4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s="7" customFormat="1" ht="12.75">
      <c r="A73" s="51"/>
      <c r="B73" s="52"/>
      <c r="C73" s="53"/>
      <c r="D73" s="54"/>
      <c r="E73" s="46"/>
      <c r="F73" s="54"/>
      <c r="G73" s="46"/>
      <c r="H73" s="4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74" spans="1:53" s="7" customFormat="1" ht="12.75">
      <c r="A74" s="51"/>
      <c r="B74" s="52"/>
      <c r="C74" s="53"/>
      <c r="D74" s="54"/>
      <c r="E74" s="46"/>
      <c r="F74" s="54"/>
      <c r="G74" s="46"/>
      <c r="H74" s="4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s="7" customFormat="1" ht="12.75">
      <c r="A75" s="51"/>
      <c r="B75" s="52"/>
      <c r="C75" s="53"/>
      <c r="D75" s="54"/>
      <c r="E75" s="46"/>
      <c r="F75" s="54"/>
      <c r="G75" s="46"/>
      <c r="H75" s="4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</row>
    <row r="87" ht="12"/>
    <row r="88" ht="12"/>
    <row r="90" ht="17.25" customHeight="1"/>
    <row r="91" spans="1:9" ht="40.5" customHeight="1">
      <c r="A91" s="55"/>
      <c r="B91" s="86" t="s">
        <v>31</v>
      </c>
      <c r="C91" s="86"/>
      <c r="D91" s="86"/>
      <c r="E91" s="86"/>
      <c r="F91" s="86"/>
      <c r="G91" s="55"/>
      <c r="H91" s="56"/>
      <c r="I91" s="56"/>
    </row>
    <row r="92" ht="12.75" thickBot="1"/>
    <row r="93" spans="4:52" s="7" customFormat="1" ht="13.5" thickBot="1">
      <c r="D93" s="57">
        <v>2015</v>
      </c>
      <c r="E93" s="57">
        <v>2016</v>
      </c>
      <c r="F93" s="57">
        <v>2017</v>
      </c>
      <c r="G93" s="57">
        <v>2018</v>
      </c>
      <c r="H93" s="57">
        <v>2019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</row>
    <row r="94" spans="2:52" s="7" customFormat="1" ht="12.75">
      <c r="B94" s="47" t="s">
        <v>25</v>
      </c>
      <c r="C94" s="58"/>
      <c r="D94" s="59">
        <v>56</v>
      </c>
      <c r="E94" s="60">
        <v>57</v>
      </c>
      <c r="F94" s="60">
        <v>93</v>
      </c>
      <c r="G94" s="60">
        <v>86</v>
      </c>
      <c r="H94" s="60">
        <v>65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</row>
    <row r="95" spans="2:52" s="7" customFormat="1" ht="12.75">
      <c r="B95" s="47" t="s">
        <v>22</v>
      </c>
      <c r="C95" s="61"/>
      <c r="D95" s="59">
        <v>17</v>
      </c>
      <c r="E95" s="60">
        <v>20</v>
      </c>
      <c r="F95" s="60">
        <v>20</v>
      </c>
      <c r="G95" s="60">
        <v>22</v>
      </c>
      <c r="H95" s="60">
        <v>26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</row>
    <row r="96" spans="2:52" s="7" customFormat="1" ht="12.75">
      <c r="B96" s="47" t="s">
        <v>20</v>
      </c>
      <c r="C96" s="61"/>
      <c r="D96" s="59">
        <v>38</v>
      </c>
      <c r="E96" s="60">
        <v>30</v>
      </c>
      <c r="F96" s="60">
        <v>33</v>
      </c>
      <c r="G96" s="60">
        <v>52</v>
      </c>
      <c r="H96" s="60">
        <v>45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</row>
    <row r="97" spans="2:52" s="7" customFormat="1" ht="12.75">
      <c r="B97" s="47" t="s">
        <v>21</v>
      </c>
      <c r="C97" s="61"/>
      <c r="D97" s="59">
        <v>73</v>
      </c>
      <c r="E97" s="60">
        <v>59</v>
      </c>
      <c r="F97" s="60">
        <v>99</v>
      </c>
      <c r="G97" s="60">
        <v>87</v>
      </c>
      <c r="H97" s="60">
        <v>72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</row>
    <row r="98" spans="2:52" s="7" customFormat="1" ht="12.75" customHeight="1">
      <c r="B98" s="50" t="s">
        <v>26</v>
      </c>
      <c r="C98" s="61"/>
      <c r="D98" s="59">
        <v>164</v>
      </c>
      <c r="E98" s="60">
        <v>140</v>
      </c>
      <c r="F98" s="60">
        <v>197</v>
      </c>
      <c r="G98" s="60">
        <v>198</v>
      </c>
      <c r="H98" s="60">
        <v>220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</row>
    <row r="99" spans="2:52" s="7" customFormat="1" ht="12.75" customHeight="1">
      <c r="B99" s="50" t="s">
        <v>30</v>
      </c>
      <c r="C99" s="61"/>
      <c r="D99" s="59">
        <v>57</v>
      </c>
      <c r="E99" s="60">
        <v>48</v>
      </c>
      <c r="F99" s="60">
        <v>61</v>
      </c>
      <c r="G99" s="60"/>
      <c r="H99" s="6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</row>
    <row r="100" spans="2:52" s="7" customFormat="1" ht="15" customHeight="1">
      <c r="B100" s="47" t="s">
        <v>29</v>
      </c>
      <c r="C100" s="61"/>
      <c r="D100" s="59">
        <v>170</v>
      </c>
      <c r="E100" s="60">
        <v>150</v>
      </c>
      <c r="F100" s="60">
        <v>217</v>
      </c>
      <c r="G100" s="60">
        <v>213</v>
      </c>
      <c r="H100" s="60">
        <v>201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</row>
    <row r="101" spans="2:52" s="7" customFormat="1" ht="15" customHeight="1">
      <c r="B101" s="47" t="s">
        <v>24</v>
      </c>
      <c r="C101" s="61"/>
      <c r="D101" s="59">
        <v>34</v>
      </c>
      <c r="E101" s="60">
        <v>27</v>
      </c>
      <c r="F101" s="60">
        <v>45</v>
      </c>
      <c r="G101" s="60">
        <v>35</v>
      </c>
      <c r="H101" s="60">
        <v>30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</row>
    <row r="102" spans="2:52" s="7" customFormat="1" ht="13.5" thickBot="1">
      <c r="B102" s="47" t="s">
        <v>23</v>
      </c>
      <c r="C102" s="58"/>
      <c r="D102" s="62">
        <v>5</v>
      </c>
      <c r="E102" s="63">
        <v>2</v>
      </c>
      <c r="F102" s="63">
        <v>2</v>
      </c>
      <c r="G102" s="63">
        <v>6</v>
      </c>
      <c r="H102" s="63">
        <v>6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</row>
    <row r="105" spans="2:63" ht="18.75" customHeight="1">
      <c r="B105" s="86" t="s">
        <v>32</v>
      </c>
      <c r="C105" s="86"/>
      <c r="D105" s="86"/>
      <c r="E105" s="86"/>
      <c r="F105" s="86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81">
        <v>20.68</v>
      </c>
      <c r="D107" s="51" t="s">
        <v>33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38.76</v>
      </c>
      <c r="D108" s="51" t="s">
        <v>34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7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91:F91"/>
    <mergeCell ref="I12:J12"/>
    <mergeCell ref="D57:E57"/>
    <mergeCell ref="B105:F105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scale="99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2015-02-20T19:18:35Z</cp:lastPrinted>
  <dcterms:created xsi:type="dcterms:W3CDTF">2001-08-01T17:13:08Z</dcterms:created>
  <dcterms:modified xsi:type="dcterms:W3CDTF">2019-05-13T21:23:50Z</dcterms:modified>
  <cp:category/>
  <cp:version/>
  <cp:contentType/>
  <cp:contentStatus/>
</cp:coreProperties>
</file>