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10" windowWidth="13785" windowHeight="13065" tabRatio="739" activeTab="3"/>
  </bookViews>
  <sheets>
    <sheet name="Buckeye" sheetId="1" r:id="rId1"/>
    <sheet name="Capitol Complex" sheetId="2" r:id="rId2"/>
    <sheet name="Goodyear" sheetId="3" r:id="rId3"/>
    <sheet name="S. 16th St" sheetId="4" r:id="rId4"/>
    <sheet name="State Hospital" sheetId="5" r:id="rId5"/>
    <sheet name="N 29th Ave" sheetId="6" r:id="rId6"/>
  </sheets>
  <definedNames>
    <definedName name="_xlnm.Print_Area" localSheetId="0">'Buckeye'!$A$1:$I$108</definedName>
    <definedName name="_xlnm.Print_Area" localSheetId="1">'Capitol Complex'!$A$1:$I$108</definedName>
    <definedName name="_xlnm.Print_Area" localSheetId="2">'Goodyear'!$A$1:$I$106</definedName>
    <definedName name="_xlnm.Print_Area" localSheetId="5">'N 29th Ave'!$A$1:$I$102</definedName>
    <definedName name="_xlnm.Print_Area" localSheetId="3">'S. 16th St'!$A$1:$I$107</definedName>
    <definedName name="_xlnm.Print_Area" localSheetId="4">'State Hospital'!$A$1:$I$107</definedName>
  </definedNames>
  <calcPr fullCalcOnLoad="1"/>
</workbook>
</file>

<file path=xl/sharedStrings.xml><?xml version="1.0" encoding="utf-8"?>
<sst xmlns="http://schemas.openxmlformats.org/spreadsheetml/2006/main" count="380" uniqueCount="44">
  <si>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</si>
  <si>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</si>
  <si>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</si>
  <si>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</si>
  <si>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</si>
  <si>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</si>
  <si>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</si>
  <si>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</si>
  <si>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</si>
  <si>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</si>
  <si>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</si>
  <si>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</si>
  <si>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</si>
  <si>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</si>
  <si>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</si>
  <si>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</si>
  <si>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</si>
  <si>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</si>
  <si>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</si>
  <si>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</si>
  <si>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</si>
  <si>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</si>
  <si>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</si>
  <si>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</si>
  <si>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</si>
  <si>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</si>
  <si>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</si>
  <si>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</si>
  <si>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Corrections, Dept. of - Buckeye</t>
  </si>
  <si>
    <t>YES</t>
  </si>
  <si>
    <t>Corrections, Dept. of  - Capitol Complex</t>
  </si>
  <si>
    <t>Corrections, Dept. of  - Goodyear</t>
  </si>
  <si>
    <t>Telework</t>
  </si>
  <si>
    <t>Corrections, Dept. of - S. 16th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</si>
  <si>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</si>
  <si>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</si>
  <si>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</si>
  <si>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</si>
  <si>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</si>
  <si>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</si>
  <si>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</si>
  <si>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</si>
  <si>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Corrections, Dept. of  - State Hospital Complex</t>
  </si>
  <si>
    <t>Corrections, Dept. of  - N. 29th Ave.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</si>
</sst>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.25"/>
      <color indexed="8"/>
      <name val="Tms Rmn"/>
      <family val="0"/>
    </font>
    <font>
      <sz val="8.25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b/>
      <sz val="12.75"/>
      <color indexed="8"/>
      <name val="Tms Rmn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8" fillId="0" borderId="0" xfId="59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5" fillId="0" borderId="12" xfId="59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9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5" fillId="0" borderId="0" xfId="59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67" fontId="29" fillId="0" borderId="0" xfId="59" applyNumberFormat="1" applyFont="1" applyAlignment="1">
      <alignment horizontal="center"/>
    </xf>
    <xf numFmtId="2" fontId="29" fillId="0" borderId="0" xfId="0" applyNumberFormat="1" applyFont="1" applyAlignment="1">
      <alignment/>
    </xf>
    <xf numFmtId="0" fontId="25" fillId="0" borderId="0" xfId="0" applyFont="1" applyAlignment="1">
      <alignment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2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24" fillId="0" borderId="30" xfId="42" applyNumberFormat="1" applyFont="1" applyBorder="1" applyAlignment="1">
      <alignment/>
    </xf>
    <xf numFmtId="167" fontId="24" fillId="0" borderId="31" xfId="59" applyNumberFormat="1" applyFont="1" applyBorder="1" applyAlignment="1">
      <alignment/>
    </xf>
    <xf numFmtId="167" fontId="31" fillId="0" borderId="0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32" xfId="42" applyNumberFormat="1" applyFont="1" applyBorder="1" applyAlignment="1">
      <alignment/>
    </xf>
    <xf numFmtId="167" fontId="24" fillId="0" borderId="22" xfId="59" applyNumberFormat="1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7" fontId="24" fillId="0" borderId="0" xfId="59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1" fontId="24" fillId="0" borderId="33" xfId="59" applyNumberFormat="1" applyFont="1" applyBorder="1" applyAlignment="1">
      <alignment/>
    </xf>
    <xf numFmtId="1" fontId="24" fillId="0" borderId="34" xfId="42" applyNumberFormat="1" applyFont="1" applyBorder="1" applyAlignment="1">
      <alignment horizontal="center"/>
    </xf>
    <xf numFmtId="1" fontId="31" fillId="0" borderId="0" xfId="42" applyNumberFormat="1" applyFont="1" applyBorder="1" applyAlignment="1">
      <alignment/>
    </xf>
    <xf numFmtId="1" fontId="24" fillId="0" borderId="35" xfId="59" applyNumberFormat="1" applyFont="1" applyBorder="1" applyAlignment="1">
      <alignment/>
    </xf>
    <xf numFmtId="0" fontId="31" fillId="0" borderId="0" xfId="0" applyFont="1" applyAlignment="1">
      <alignment/>
    </xf>
    <xf numFmtId="1" fontId="24" fillId="0" borderId="36" xfId="59" applyNumberFormat="1" applyFont="1" applyBorder="1" applyAlignment="1">
      <alignment/>
    </xf>
    <xf numFmtId="1" fontId="24" fillId="0" borderId="37" xfId="42" applyNumberFormat="1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" fontId="24" fillId="0" borderId="38" xfId="59" applyNumberFormat="1" applyFont="1" applyBorder="1" applyAlignment="1">
      <alignment horizontal="center"/>
    </xf>
    <xf numFmtId="1" fontId="24" fillId="0" borderId="39" xfId="59" applyNumberFormat="1" applyFont="1" applyBorder="1" applyAlignment="1">
      <alignment horizontal="center"/>
    </xf>
    <xf numFmtId="1" fontId="24" fillId="0" borderId="18" xfId="59" applyNumberFormat="1" applyFont="1" applyBorder="1" applyAlignment="1">
      <alignment horizontal="center"/>
    </xf>
    <xf numFmtId="1" fontId="24" fillId="0" borderId="40" xfId="59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25" fillId="0" borderId="27" xfId="59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1" fontId="24" fillId="0" borderId="36" xfId="0" applyNumberFormat="1" applyFont="1" applyBorder="1" applyAlignment="1">
      <alignment horizontal="center"/>
    </xf>
    <xf numFmtId="171" fontId="24" fillId="0" borderId="35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3" fontId="24" fillId="0" borderId="25" xfId="0" applyNumberFormat="1" applyFont="1" applyBorder="1" applyAlignment="1">
      <alignment/>
    </xf>
    <xf numFmtId="167" fontId="24" fillId="0" borderId="27" xfId="59" applyNumberFormat="1" applyFont="1" applyBorder="1" applyAlignment="1">
      <alignment/>
    </xf>
    <xf numFmtId="167" fontId="25" fillId="0" borderId="25" xfId="59" applyNumberFormat="1" applyFont="1" applyBorder="1" applyAlignment="1">
      <alignment horizontal="center"/>
    </xf>
    <xf numFmtId="167" fontId="25" fillId="0" borderId="26" xfId="59" applyNumberFormat="1" applyFont="1" applyBorder="1" applyAlignment="1">
      <alignment horizontal="center"/>
    </xf>
    <xf numFmtId="167" fontId="25" fillId="0" borderId="28" xfId="59" applyNumberFormat="1" applyFont="1" applyBorder="1" applyAlignment="1">
      <alignment horizontal="center"/>
    </xf>
    <xf numFmtId="9" fontId="71" fillId="0" borderId="0" xfId="59" applyFont="1" applyAlignment="1">
      <alignment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5" fillId="0" borderId="0" xfId="59" applyNumberFormat="1" applyFont="1" applyAlignment="1">
      <alignment horizontal="center"/>
    </xf>
    <xf numFmtId="167" fontId="4" fillId="0" borderId="50" xfId="59" applyNumberFormat="1" applyFont="1" applyBorder="1" applyAlignment="1">
      <alignment horizontal="center"/>
    </xf>
    <xf numFmtId="167" fontId="25" fillId="0" borderId="29" xfId="59" applyNumberFormat="1" applyFont="1" applyBorder="1" applyAlignment="1">
      <alignment horizontal="center"/>
    </xf>
    <xf numFmtId="167" fontId="25" fillId="0" borderId="15" xfId="59" applyNumberFormat="1" applyFont="1" applyBorder="1" applyAlignment="1">
      <alignment horizontal="center"/>
    </xf>
    <xf numFmtId="167" fontId="25" fillId="0" borderId="16" xfId="59" applyNumberFormat="1" applyFont="1" applyBorder="1" applyAlignment="1">
      <alignment horizontal="center"/>
    </xf>
    <xf numFmtId="167" fontId="25" fillId="0" borderId="51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167" fontId="4" fillId="0" borderId="5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45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Buckeye!$B$57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Buckeye!$A$60:$A$68</c:f>
              <c:strCache/>
            </c:strRef>
          </c:cat>
          <c:val>
            <c:numRef>
              <c:f>Buckeye!$C$60:$C$68</c:f>
              <c:numCache/>
            </c:numRef>
          </c:val>
        </c:ser>
        <c:ser>
          <c:idx val="2"/>
          <c:order val="1"/>
          <c:tx>
            <c:strRef>
              <c:f>Buckeye!$D$57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Buckeye!$A$60:$A$68</c:f>
              <c:strCache/>
            </c:strRef>
          </c:cat>
          <c:val>
            <c:numRef>
              <c:f>Buckeye!$E$60:$E$68</c:f>
              <c:numCache/>
            </c:numRef>
          </c:val>
        </c:ser>
        <c:ser>
          <c:idx val="3"/>
          <c:order val="2"/>
          <c:tx>
            <c:strRef>
              <c:f>Buckeye!$F$57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Buckeye!$A$60:$A$68</c:f>
              <c:strCache/>
            </c:strRef>
          </c:cat>
          <c:val>
            <c:numRef>
              <c:f>Buckeye!$G$60:$G$68</c:f>
              <c:numCache/>
            </c:numRef>
          </c:val>
        </c:ser>
        <c:ser>
          <c:idx val="4"/>
          <c:order val="3"/>
          <c:tx>
            <c:strRef>
              <c:f>Buckeye!$H$57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Buckeye!$A$60:$A$68</c:f>
              <c:strCache/>
            </c:strRef>
          </c:cat>
          <c:val>
            <c:numRef>
              <c:f>Buckeye!$I$60:$I$68</c:f>
              <c:numCache/>
            </c:numRef>
          </c:val>
        </c:ser>
        <c:ser>
          <c:idx val="1"/>
          <c:order val="4"/>
          <c:tx>
            <c:strRef>
              <c:f>Buckeye!$J$57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Buckeye!$A$60:$A$68</c:f>
              <c:strCache/>
            </c:strRef>
          </c:cat>
          <c:val>
            <c:numRef>
              <c:f>Buckeye!$K$60:$K$68</c:f>
              <c:numCache/>
            </c:numRef>
          </c:val>
        </c:ser>
        <c:axId val="34438590"/>
        <c:axId val="20379207"/>
      </c:barChart>
      <c:catAx>
        <c:axId val="34438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79207"/>
        <c:crosses val="autoZero"/>
        <c:auto val="1"/>
        <c:lblOffset val="100"/>
        <c:tickLblSkip val="1"/>
        <c:noMultiLvlLbl val="0"/>
      </c:catAx>
      <c:valAx>
        <c:axId val="20379207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859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94525"/>
          <c:w val="0.372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45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'S. 16th St'!$B$57:$C$57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St'!$A$60:$A$68</c:f>
              <c:strCache/>
            </c:strRef>
          </c:cat>
          <c:val>
            <c:numRef>
              <c:f>'S. 16th St'!$C$60:$C$68</c:f>
              <c:numCache/>
            </c:numRef>
          </c:val>
        </c:ser>
        <c:ser>
          <c:idx val="2"/>
          <c:order val="1"/>
          <c:tx>
            <c:strRef>
              <c:f>'S. 16th St'!$D$57:$E$57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St'!$A$60:$A$68</c:f>
              <c:strCache/>
            </c:strRef>
          </c:cat>
          <c:val>
            <c:numRef>
              <c:f>'S. 16th St'!$E$60:$E$68</c:f>
              <c:numCache/>
            </c:numRef>
          </c:val>
        </c:ser>
        <c:ser>
          <c:idx val="3"/>
          <c:order val="2"/>
          <c:tx>
            <c:strRef>
              <c:f>'S. 16th St'!$F$57:$G$57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St'!$A$60:$A$68</c:f>
              <c:strCache/>
            </c:strRef>
          </c:cat>
          <c:val>
            <c:numRef>
              <c:f>'S. 16th St'!$G$60:$G$68</c:f>
              <c:numCache/>
            </c:numRef>
          </c:val>
        </c:ser>
        <c:ser>
          <c:idx val="4"/>
          <c:order val="3"/>
          <c:tx>
            <c:strRef>
              <c:f>'S. 16th St'!$H$57:$I$57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St'!$A$60:$A$68</c:f>
              <c:strCache/>
            </c:strRef>
          </c:cat>
          <c:val>
            <c:numRef>
              <c:f>'S. 16th St'!$I$60:$I$68</c:f>
              <c:numCache/>
            </c:numRef>
          </c:val>
        </c:ser>
        <c:ser>
          <c:idx val="1"/>
          <c:order val="4"/>
          <c:tx>
            <c:strRef>
              <c:f>'S. 16th St'!$J$57:$K$57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St'!$A$60:$A$68</c:f>
              <c:strCache/>
            </c:strRef>
          </c:cat>
          <c:val>
            <c:numRef>
              <c:f>'S. 16th St'!$K$60:$K$68</c:f>
              <c:numCache/>
            </c:numRef>
          </c:val>
        </c:ser>
        <c:axId val="60614172"/>
        <c:axId val="6476973"/>
      </c:barChart>
      <c:catAx>
        <c:axId val="6061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973"/>
        <c:crosses val="autoZero"/>
        <c:auto val="1"/>
        <c:lblOffset val="100"/>
        <c:tickLblSkip val="1"/>
        <c:noMultiLvlLbl val="0"/>
      </c:catAx>
      <c:valAx>
        <c:axId val="6476973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417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94325"/>
          <c:w val="0.358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"/>
          <c:w val="0.963"/>
          <c:h val="0.67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St'!$A$14:$A$22</c:f>
              <c:numCache/>
            </c:numRef>
          </c:cat>
          <c:val>
            <c:numRef>
              <c:f>'S. 16th St'!$B$14:$B$22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'S. 16th St'!$A$14:$A$22</c:f>
              <c:numCache/>
            </c:numRef>
          </c:cat>
          <c:val>
            <c:numRef>
              <c:f>'S. 16th St'!$C$14:$C$22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St'!$A$14:$A$22</c:f>
              <c:numCache/>
            </c:numRef>
          </c:cat>
          <c:val>
            <c:numRef>
              <c:f>'S. 16th St'!$I$14:$I$22</c:f>
              <c:numCache/>
            </c:numRef>
          </c:val>
          <c:smooth val="0"/>
        </c:ser>
        <c:marker val="1"/>
        <c:axId val="59551034"/>
        <c:axId val="8734419"/>
      </c:lineChart>
      <c:catAx>
        <c:axId val="5955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4419"/>
        <c:crosses val="autoZero"/>
        <c:auto val="1"/>
        <c:lblOffset val="100"/>
        <c:tickLblSkip val="1"/>
        <c:noMultiLvlLbl val="0"/>
      </c:catAx>
      <c:valAx>
        <c:axId val="873441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10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575"/>
          <c:w val="0.9592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St'!$A$14:$A$22</c:f>
              <c:numCache/>
            </c:numRef>
          </c:cat>
          <c:val>
            <c:numRef>
              <c:f>'S. 16th St'!$E$14:$E$22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'S. 16th St'!$A$14:$A$22</c:f>
              <c:numCache/>
            </c:numRef>
          </c:cat>
          <c:val>
            <c:numRef>
              <c:f>'S. 16th St'!$F$14:$F$22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St'!$A$14:$A$22</c:f>
              <c:numCache/>
            </c:numRef>
          </c:cat>
          <c:val>
            <c:numRef>
              <c:f>'S. 16th St'!$J$14:$J$22</c:f>
              <c:numCache/>
            </c:numRef>
          </c:val>
          <c:smooth val="0"/>
        </c:ser>
        <c:marker val="1"/>
        <c:axId val="63037512"/>
        <c:axId val="20082985"/>
      </c:lineChart>
      <c:catAx>
        <c:axId val="6303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2985"/>
        <c:crosses val="autoZero"/>
        <c:auto val="1"/>
        <c:lblOffset val="100"/>
        <c:tickLblSkip val="1"/>
        <c:noMultiLvlLbl val="0"/>
      </c:catAx>
      <c:valAx>
        <c:axId val="200829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75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45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Hospital'!$B$57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Hospital'!$C$60:$C$68</c:f>
              <c:numCache/>
            </c:numRef>
          </c:val>
        </c:ser>
        <c:ser>
          <c:idx val="2"/>
          <c:order val="1"/>
          <c:tx>
            <c:strRef>
              <c:f>'State Hospital'!$D$57:$E$57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Hospital'!$E$60:$E$68</c:f>
              <c:numCache/>
            </c:numRef>
          </c:val>
        </c:ser>
        <c:ser>
          <c:idx val="3"/>
          <c:order val="2"/>
          <c:tx>
            <c:strRef>
              <c:f>'State Hospital'!$F$57:$G$57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Hospital'!$G$60:$G$68</c:f>
              <c:numCache/>
            </c:numRef>
          </c:val>
        </c:ser>
        <c:ser>
          <c:idx val="4"/>
          <c:order val="3"/>
          <c:tx>
            <c:strRef>
              <c:f>'State Hospital'!$H$57:$I$57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Hospital'!$I$60:$I$68</c:f>
              <c:numCache/>
            </c:numRef>
          </c:val>
        </c:ser>
        <c:ser>
          <c:idx val="1"/>
          <c:order val="4"/>
          <c:tx>
            <c:strRef>
              <c:f>'State Hospital'!$J$57:$K$57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Hospital'!$K$60:$K$68</c:f>
              <c:numCache/>
            </c:numRef>
          </c:val>
        </c:ser>
        <c:axId val="17102534"/>
        <c:axId val="36621615"/>
      </c:barChart>
      <c:catAx>
        <c:axId val="1710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1615"/>
        <c:crosses val="autoZero"/>
        <c:auto val="1"/>
        <c:lblOffset val="100"/>
        <c:tickLblSkip val="1"/>
        <c:noMultiLvlLbl val="0"/>
      </c:catAx>
      <c:valAx>
        <c:axId val="36621615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02534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43"/>
          <c:w val="0.34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25"/>
          <c:w val="0.963"/>
          <c:h val="0.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Hospital'!$I$14:$I$22</c:f>
              <c:numCache/>
            </c:numRef>
          </c:val>
          <c:smooth val="0"/>
        </c:ser>
        <c:marker val="1"/>
        <c:axId val="19326004"/>
        <c:axId val="38035557"/>
      </c:lineChart>
      <c:catAx>
        <c:axId val="193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5557"/>
        <c:crosses val="autoZero"/>
        <c:auto val="1"/>
        <c:lblOffset val="100"/>
        <c:tickLblSkip val="1"/>
        <c:noMultiLvlLbl val="0"/>
      </c:catAx>
      <c:valAx>
        <c:axId val="380355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600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075"/>
          <c:w val="0.9595"/>
          <c:h val="0.64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Hospital'!$J$14:$J$22</c:f>
              <c:numCache/>
            </c:numRef>
          </c:val>
          <c:smooth val="0"/>
        </c:ser>
        <c:marker val="1"/>
        <c:axId val="38467602"/>
        <c:axId val="64822347"/>
      </c:lineChart>
      <c:catAx>
        <c:axId val="3846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2347"/>
        <c:crosses val="autoZero"/>
        <c:auto val="1"/>
        <c:lblOffset val="100"/>
        <c:tickLblSkip val="1"/>
        <c:noMultiLvlLbl val="0"/>
      </c:catAx>
      <c:valAx>
        <c:axId val="6482234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76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15"/>
          <c:w val="0.9455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 29th Ave'!$B$52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Ave'!$A$55:$A$63</c:f>
              <c:strCache/>
            </c:strRef>
          </c:cat>
          <c:val>
            <c:numRef>
              <c:f>'N 29th Ave'!$C$55:$C$63</c:f>
              <c:numCache/>
            </c:numRef>
          </c:val>
        </c:ser>
        <c:ser>
          <c:idx val="0"/>
          <c:order val="1"/>
          <c:tx>
            <c:strRef>
              <c:f>'N 29th Ave'!$D$52:$E$52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 29th Ave'!$E$55:$E$63</c:f>
              <c:numCache/>
            </c:numRef>
          </c:val>
        </c:ser>
        <c:ser>
          <c:idx val="2"/>
          <c:order val="2"/>
          <c:tx>
            <c:strRef>
              <c:f>'N 29th Ave'!$F$52:$G$52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 29th Ave'!$G$55:$G$63</c:f>
              <c:numCache/>
            </c:numRef>
          </c:val>
        </c:ser>
        <c:axId val="61849056"/>
        <c:axId val="14696033"/>
      </c:barChart>
      <c:catAx>
        <c:axId val="6184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96033"/>
        <c:crosses val="autoZero"/>
        <c:auto val="1"/>
        <c:lblOffset val="100"/>
        <c:tickLblSkip val="1"/>
        <c:noMultiLvlLbl val="0"/>
      </c:catAx>
      <c:valAx>
        <c:axId val="14696033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4905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0875"/>
          <c:w val="0.204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25"/>
          <c:w val="0.963"/>
          <c:h val="0.72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Ave'!$A$14:$A$16</c:f>
              <c:numCache/>
            </c:numRef>
          </c:cat>
          <c:val>
            <c:numRef>
              <c:f>'N 29th Ave'!$B$14:$B$16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 29th Ave'!$A$14:$A$16</c:f>
              <c:numCache/>
            </c:numRef>
          </c:cat>
          <c:val>
            <c:numRef>
              <c:f>'N 29th Ave'!$C$14:$C$16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Ave'!$A$14:$A$16</c:f>
              <c:numCache/>
            </c:numRef>
          </c:cat>
          <c:val>
            <c:numRef>
              <c:f>'N 29th Ave'!$J$14:$J$16</c:f>
              <c:numCache/>
            </c:numRef>
          </c:val>
          <c:smooth val="0"/>
        </c:ser>
        <c:marker val="1"/>
        <c:axId val="24042782"/>
        <c:axId val="57323559"/>
      </c:lineChart>
      <c:catAx>
        <c:axId val="240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3559"/>
        <c:crosses val="autoZero"/>
        <c:auto val="1"/>
        <c:lblOffset val="100"/>
        <c:tickLblSkip val="1"/>
        <c:noMultiLvlLbl val="0"/>
      </c:catAx>
      <c:valAx>
        <c:axId val="573235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278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6025"/>
          <c:h val="0.6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Ave'!$A$14:$A$16</c:f>
              <c:numCache/>
            </c:numRef>
          </c:cat>
          <c:val>
            <c:numRef>
              <c:f>'N 29th Ave'!$E$14:$E$16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 29th Ave'!$A$14:$A$16</c:f>
              <c:numCache/>
            </c:numRef>
          </c:cat>
          <c:val>
            <c:numRef>
              <c:f>'N 29th Ave'!$F$14:$F$16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Ave'!$A$14:$A$16</c:f>
              <c:numCache/>
            </c:numRef>
          </c:cat>
          <c:val>
            <c:numRef>
              <c:f>'N 29th Ave'!$K$14:$K$16</c:f>
              <c:numCache/>
            </c:numRef>
          </c:val>
          <c:smooth val="0"/>
        </c:ser>
        <c:marker val="1"/>
        <c:axId val="7076172"/>
        <c:axId val="28993309"/>
      </c:lineChart>
      <c:catAx>
        <c:axId val="707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09"/>
        <c:crosses val="autoZero"/>
        <c:auto val="1"/>
        <c:lblOffset val="100"/>
        <c:tickLblSkip val="1"/>
        <c:noMultiLvlLbl val="0"/>
      </c:catAx>
      <c:valAx>
        <c:axId val="2899330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7617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25"/>
          <c:w val="0.963"/>
          <c:h val="0.7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Buckeye!$A$14:$A$22</c:f>
              <c:numCache/>
            </c:numRef>
          </c:cat>
          <c:val>
            <c:numRef>
              <c:f>Buckeye!$B$14:$B$22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Buckeye!$A$14:$A$22</c:f>
              <c:numCache/>
            </c:numRef>
          </c:cat>
          <c:val>
            <c:numRef>
              <c:f>Buckeye!$C$14:$C$22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Buckeye!$A$14:$A$22</c:f>
              <c:numCache/>
            </c:numRef>
          </c:cat>
          <c:val>
            <c:numRef>
              <c:f>Buckeye!$I$14:$I$22</c:f>
              <c:numCache/>
            </c:numRef>
          </c:val>
          <c:smooth val="0"/>
        </c:ser>
        <c:marker val="1"/>
        <c:axId val="35172076"/>
        <c:axId val="65121853"/>
      </c:lineChart>
      <c:catAx>
        <c:axId val="3517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121853"/>
        <c:crosses val="autoZero"/>
        <c:auto val="1"/>
        <c:lblOffset val="100"/>
        <c:tickLblSkip val="1"/>
        <c:noMultiLvlLbl val="0"/>
      </c:catAx>
      <c:valAx>
        <c:axId val="651218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1720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325"/>
          <c:w val="0.95925"/>
          <c:h val="0.70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Buckeye!$A$14:$A$22</c:f>
              <c:numCache/>
            </c:numRef>
          </c:cat>
          <c:val>
            <c:numRef>
              <c:f>Buckeye!$E$14:$E$22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Buckeye!$A$14:$A$22</c:f>
              <c:numCache/>
            </c:numRef>
          </c:cat>
          <c:val>
            <c:numRef>
              <c:f>Buckeye!$F$14:$F$22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Buckeye!$A$14:$A$22</c:f>
              <c:numCache/>
            </c:numRef>
          </c:cat>
          <c:val>
            <c:numRef>
              <c:f>Buckeye!$J$14:$J$22</c:f>
              <c:numCache/>
            </c:numRef>
          </c:val>
          <c:smooth val="0"/>
        </c:ser>
        <c:marker val="1"/>
        <c:axId val="13010058"/>
        <c:axId val="55416035"/>
      </c:lineChart>
      <c:catAx>
        <c:axId val="1301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6035"/>
        <c:crosses val="autoZero"/>
        <c:auto val="1"/>
        <c:lblOffset val="100"/>
        <c:tickLblSkip val="1"/>
        <c:noMultiLvlLbl val="0"/>
      </c:catAx>
      <c:valAx>
        <c:axId val="554160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00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of Non-SOV Trips by Alternate Mode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0.946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4934936"/>
        <c:axId val="44636089"/>
      </c:barChart>
      <c:catAx>
        <c:axId val="24934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6089"/>
        <c:crosses val="autoZero"/>
        <c:auto val="1"/>
        <c:lblOffset val="100"/>
        <c:tickLblSkip val="1"/>
        <c:noMultiLvlLbl val="0"/>
      </c:catAx>
      <c:valAx>
        <c:axId val="44636089"/>
        <c:scaling>
          <c:orientation val="minMax"/>
          <c:max val="0.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934936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25"/>
          <c:y val="0.93875"/>
          <c:w val="0.319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38446870"/>
        <c:axId val="63557695"/>
      </c:lineChart>
      <c:catAx>
        <c:axId val="3844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557695"/>
        <c:crosses val="autoZero"/>
        <c:auto val="1"/>
        <c:lblOffset val="100"/>
        <c:tickLblSkip val="1"/>
        <c:noMultiLvlLbl val="0"/>
      </c:catAx>
      <c:valAx>
        <c:axId val="6355769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4468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51814148"/>
        <c:axId val="6546421"/>
      </c:lineChart>
      <c:catAx>
        <c:axId val="51814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1"/>
        <c:crosses val="autoZero"/>
        <c:auto val="1"/>
        <c:lblOffset val="100"/>
        <c:tickLblSkip val="1"/>
        <c:noMultiLvlLbl val="0"/>
      </c:catAx>
      <c:valAx>
        <c:axId val="65464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141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46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Goodyear!$B$57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Goodyear!$A$60:$A$68</c:f>
              <c:strCache/>
            </c:strRef>
          </c:cat>
          <c:val>
            <c:numRef>
              <c:f>Goodyear!$C$60:$C$68</c:f>
              <c:numCache/>
            </c:numRef>
          </c:val>
        </c:ser>
        <c:ser>
          <c:idx val="2"/>
          <c:order val="1"/>
          <c:tx>
            <c:strRef>
              <c:f>Goodyear!$D$57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Goodyear!$A$60:$A$68</c:f>
              <c:strCache/>
            </c:strRef>
          </c:cat>
          <c:val>
            <c:numRef>
              <c:f>Goodyear!$E$60:$E$68</c:f>
              <c:numCache/>
            </c:numRef>
          </c:val>
        </c:ser>
        <c:ser>
          <c:idx val="3"/>
          <c:order val="2"/>
          <c:tx>
            <c:strRef>
              <c:f>Goodyear!$F$57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Goodyear!$A$60:$A$68</c:f>
              <c:strCache/>
            </c:strRef>
          </c:cat>
          <c:val>
            <c:numRef>
              <c:f>Goodyear!$G$60:$G$68</c:f>
              <c:numCache/>
            </c:numRef>
          </c:val>
        </c:ser>
        <c:ser>
          <c:idx val="4"/>
          <c:order val="3"/>
          <c:tx>
            <c:strRef>
              <c:f>Goodyear!$H$57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Goodyear!$A$60:$A$68</c:f>
              <c:strCache/>
            </c:strRef>
          </c:cat>
          <c:val>
            <c:numRef>
              <c:f>Goodyear!$I$60:$I$68</c:f>
              <c:numCache/>
            </c:numRef>
          </c:val>
        </c:ser>
        <c:ser>
          <c:idx val="1"/>
          <c:order val="4"/>
          <c:tx>
            <c:strRef>
              <c:f>Goodyear!$J$57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Goodyear!$A$60:$A$68</c:f>
              <c:strCache/>
            </c:strRef>
          </c:cat>
          <c:val>
            <c:numRef>
              <c:f>Goodyear!$K$60:$K$68</c:f>
              <c:numCache/>
            </c:numRef>
          </c:val>
        </c:ser>
        <c:axId val="63787362"/>
        <c:axId val="65823835"/>
      </c:barChart>
      <c:catAx>
        <c:axId val="6378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23835"/>
        <c:crosses val="autoZero"/>
        <c:auto val="1"/>
        <c:lblOffset val="100"/>
        <c:tickLblSkip val="1"/>
        <c:noMultiLvlLbl val="0"/>
      </c:catAx>
      <c:valAx>
        <c:axId val="65823835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78736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2375"/>
          <c:w val="0.419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175"/>
          <c:w val="0.963"/>
          <c:h val="0.73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Goodyear!$A$14:$A$22</c:f>
              <c:numCache/>
            </c:numRef>
          </c:cat>
          <c:val>
            <c:numRef>
              <c:f>Goodyear!$C$14:$C$22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Goodyear!$I$14:$I$22</c:f>
              <c:numCache/>
            </c:numRef>
          </c:val>
          <c:smooth val="0"/>
        </c:ser>
        <c:marker val="1"/>
        <c:axId val="55830960"/>
        <c:axId val="50245361"/>
      </c:lineChart>
      <c:catAx>
        <c:axId val="5583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245361"/>
        <c:crosses val="autoZero"/>
        <c:auto val="1"/>
        <c:lblOffset val="100"/>
        <c:tickLblSkip val="1"/>
        <c:noMultiLvlLbl val="0"/>
      </c:catAx>
      <c:valAx>
        <c:axId val="502453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8309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25"/>
          <c:w val="0.95925"/>
          <c:h val="0.69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Goodyear!$A$14:$A$22</c:f>
              <c:numCache/>
            </c:numRef>
          </c:cat>
          <c:val>
            <c:numRef>
              <c:f>Goodyear!$F$14:$F$22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Goodyear!$J$14:$J$22</c:f>
              <c:numCache/>
            </c:numRef>
          </c:val>
          <c:smooth val="0"/>
        </c:ser>
        <c:marker val="1"/>
        <c:axId val="45068142"/>
        <c:axId val="64802103"/>
      </c:lineChart>
      <c:catAx>
        <c:axId val="4506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2103"/>
        <c:crosses val="autoZero"/>
        <c:auto val="1"/>
        <c:lblOffset val="100"/>
        <c:tickLblSkip val="1"/>
        <c:noMultiLvlLbl val="0"/>
      </c:catAx>
      <c:valAx>
        <c:axId val="648021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814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0.5405</cdr:y>
    </cdr:from>
    <cdr:to>
      <cdr:x>0.9915</cdr:x>
      <cdr:y>0.7665</cdr:y>
    </cdr:to>
    <cdr:sp>
      <cdr:nvSpPr>
        <cdr:cNvPr id="1" name="AutoShape 1"/>
        <cdr:cNvSpPr>
          <a:spLocks/>
        </cdr:cNvSpPr>
      </cdr:nvSpPr>
      <cdr:spPr>
        <a:xfrm>
          <a:off x="6886575" y="1447800"/>
          <a:ext cx="35242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0.298</cdr:y>
    </cdr:from>
    <cdr:to>
      <cdr:x>1</cdr:x>
      <cdr:y>0.50075</cdr:y>
    </cdr:to>
    <cdr:sp>
      <cdr:nvSpPr>
        <cdr:cNvPr id="1" name="AutoShape 1026"/>
        <cdr:cNvSpPr>
          <a:spLocks/>
        </cdr:cNvSpPr>
      </cdr:nvSpPr>
      <cdr:spPr>
        <a:xfrm>
          <a:off x="5657850" y="65722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0.319</cdr:y>
    </cdr:from>
    <cdr:to>
      <cdr:x>1</cdr:x>
      <cdr:y>0.521</cdr:y>
    </cdr:to>
    <cdr:sp>
      <cdr:nvSpPr>
        <cdr:cNvPr id="1" name="AutoShape 2"/>
        <cdr:cNvSpPr>
          <a:spLocks/>
        </cdr:cNvSpPr>
      </cdr:nvSpPr>
      <cdr:spPr>
        <a:xfrm>
          <a:off x="5657850" y="723900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0" y="11811000"/>
        <a:ext cx="73247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19050</xdr:rowOff>
    </xdr:from>
    <xdr:to>
      <xdr:col>6</xdr:col>
      <xdr:colOff>600075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57150" y="4391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57150</xdr:rowOff>
    </xdr:from>
    <xdr:to>
      <xdr:col>6</xdr:col>
      <xdr:colOff>561975</xdr:colOff>
      <xdr:row>53</xdr:row>
      <xdr:rowOff>57150</xdr:rowOff>
    </xdr:to>
    <xdr:graphicFrame>
      <xdr:nvGraphicFramePr>
        <xdr:cNvPr id="3" name="Chart 3"/>
        <xdr:cNvGraphicFramePr/>
      </xdr:nvGraphicFramePr>
      <xdr:xfrm>
        <a:off x="19050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333375</xdr:colOff>
      <xdr:row>23</xdr:row>
      <xdr:rowOff>28575</xdr:rowOff>
    </xdr:from>
    <xdr:to>
      <xdr:col>9</xdr:col>
      <xdr:colOff>19050</xdr:colOff>
      <xdr:row>27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581775" y="4400550"/>
          <a:ext cx="1409700" cy="600075"/>
        </a:xfrm>
        <a:prstGeom prst="borderCallout1">
          <a:avLst>
            <a:gd name="adj1" fmla="val -267046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114300</xdr:rowOff>
    </xdr:from>
    <xdr:to>
      <xdr:col>8</xdr:col>
      <xdr:colOff>695325</xdr:colOff>
      <xdr:row>42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038850" y="6619875"/>
          <a:ext cx="1762125" cy="647700"/>
        </a:xfrm>
        <a:prstGeom prst="borderCallout1">
          <a:avLst>
            <a:gd name="adj1" fmla="val -20220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84</xdr:row>
      <xdr:rowOff>104775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0779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415290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0.514</cdr:y>
    </cdr:from>
    <cdr:to>
      <cdr:x>0.99175</cdr:x>
      <cdr:y>0.7205</cdr:y>
    </cdr:to>
    <cdr:sp>
      <cdr:nvSpPr>
        <cdr:cNvPr id="1" name="AutoShape 1"/>
        <cdr:cNvSpPr>
          <a:spLocks/>
        </cdr:cNvSpPr>
      </cdr:nvSpPr>
      <cdr:spPr>
        <a:xfrm>
          <a:off x="6924675" y="1333500"/>
          <a:ext cx="33337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0.2695</cdr:y>
    </cdr:from>
    <cdr:to>
      <cdr:x>1</cdr:x>
      <cdr:y>0.457</cdr:y>
    </cdr:to>
    <cdr:sp>
      <cdr:nvSpPr>
        <cdr:cNvPr id="1" name="AutoShape 1"/>
        <cdr:cNvSpPr>
          <a:spLocks/>
        </cdr:cNvSpPr>
      </cdr:nvSpPr>
      <cdr:spPr>
        <a:xfrm>
          <a:off x="5657850" y="5905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0.3045</cdr:y>
    </cdr:from>
    <cdr:to>
      <cdr:x>1</cdr:x>
      <cdr:y>0.47775</cdr:y>
    </cdr:to>
    <cdr:sp>
      <cdr:nvSpPr>
        <cdr:cNvPr id="1" name="AutoShape 1"/>
        <cdr:cNvSpPr>
          <a:spLocks/>
        </cdr:cNvSpPr>
      </cdr:nvSpPr>
      <cdr:spPr>
        <a:xfrm>
          <a:off x="5657850" y="695325"/>
          <a:ext cx="266700" cy="400050"/>
        </a:xfrm>
        <a:prstGeom prst="downArrow">
          <a:avLst>
            <a:gd name="adj" fmla="val 2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257175</xdr:colOff>
      <xdr:row>86</xdr:row>
      <xdr:rowOff>133350</xdr:rowOff>
    </xdr:to>
    <xdr:graphicFrame>
      <xdr:nvGraphicFramePr>
        <xdr:cNvPr id="1" name="Chart 1025"/>
        <xdr:cNvGraphicFramePr/>
      </xdr:nvGraphicFramePr>
      <xdr:xfrm>
        <a:off x="0" y="11811000"/>
        <a:ext cx="73247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6</xdr:col>
      <xdr:colOff>571500</xdr:colOff>
      <xdr:row>37</xdr:row>
      <xdr:rowOff>85725</xdr:rowOff>
    </xdr:to>
    <xdr:graphicFrame>
      <xdr:nvGraphicFramePr>
        <xdr:cNvPr id="2" name="Chart 1026"/>
        <xdr:cNvGraphicFramePr/>
      </xdr:nvGraphicFramePr>
      <xdr:xfrm>
        <a:off x="28575" y="4371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76200</xdr:rowOff>
    </xdr:from>
    <xdr:to>
      <xdr:col>6</xdr:col>
      <xdr:colOff>571500</xdr:colOff>
      <xdr:row>53</xdr:row>
      <xdr:rowOff>76200</xdr:rowOff>
    </xdr:to>
    <xdr:graphicFrame>
      <xdr:nvGraphicFramePr>
        <xdr:cNvPr id="3" name="Chart 1027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114300</xdr:colOff>
      <xdr:row>22</xdr:row>
      <xdr:rowOff>95250</xdr:rowOff>
    </xdr:from>
    <xdr:to>
      <xdr:col>8</xdr:col>
      <xdr:colOff>762000</xdr:colOff>
      <xdr:row>26</xdr:row>
      <xdr:rowOff>57150</xdr:rowOff>
    </xdr:to>
    <xdr:sp>
      <xdr:nvSpPr>
        <xdr:cNvPr id="5" name="AutoShape 1030"/>
        <xdr:cNvSpPr>
          <a:spLocks/>
        </xdr:cNvSpPr>
      </xdr:nvSpPr>
      <xdr:spPr>
        <a:xfrm>
          <a:off x="6362700" y="4314825"/>
          <a:ext cx="1466850" cy="571500"/>
        </a:xfrm>
        <a:prstGeom prst="borderCallout1">
          <a:avLst>
            <a:gd name="adj1" fmla="val -306041"/>
            <a:gd name="adj2" fmla="val -25509"/>
            <a:gd name="adj3" fmla="val -58791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142875</xdr:rowOff>
    </xdr:from>
    <xdr:to>
      <xdr:col>8</xdr:col>
      <xdr:colOff>695325</xdr:colOff>
      <xdr:row>43</xdr:row>
      <xdr:rowOff>28575</xdr:rowOff>
    </xdr:to>
    <xdr:sp>
      <xdr:nvSpPr>
        <xdr:cNvPr id="6" name="AutoShape 1031"/>
        <xdr:cNvSpPr>
          <a:spLocks/>
        </xdr:cNvSpPr>
      </xdr:nvSpPr>
      <xdr:spPr>
        <a:xfrm>
          <a:off x="6067425" y="6648450"/>
          <a:ext cx="1695450" cy="800100"/>
        </a:xfrm>
        <a:prstGeom prst="borderCallout1">
          <a:avLst>
            <a:gd name="adj1" fmla="val -235555"/>
            <a:gd name="adj2" fmla="val -26189"/>
            <a:gd name="adj3" fmla="val -58888"/>
            <a:gd name="adj4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32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85</xdr:row>
      <xdr:rowOff>76200</xdr:rowOff>
    </xdr:from>
    <xdr:ext cx="1647825" cy="161925"/>
    <xdr:sp>
      <xdr:nvSpPr>
        <xdr:cNvPr id="8" name="Text Box 1033"/>
        <xdr:cNvSpPr txBox="1">
          <a:spLocks noChangeArrowheads="1"/>
        </xdr:cNvSpPr>
      </xdr:nvSpPr>
      <xdr:spPr>
        <a:xfrm>
          <a:off x="209550" y="142017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2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4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4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4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1046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4" name="Text Box 1047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0.52425</cdr:y>
    </cdr:from>
    <cdr:to>
      <cdr:x>0.991</cdr:x>
      <cdr:y>0.78775</cdr:y>
    </cdr:to>
    <cdr:sp>
      <cdr:nvSpPr>
        <cdr:cNvPr id="1" name="AutoShape 1"/>
        <cdr:cNvSpPr>
          <a:spLocks/>
        </cdr:cNvSpPr>
      </cdr:nvSpPr>
      <cdr:spPr>
        <a:xfrm>
          <a:off x="6877050" y="1352550"/>
          <a:ext cx="352425" cy="685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0.298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57850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0.3705</cdr:y>
    </cdr:from>
    <cdr:to>
      <cdr:x>1</cdr:x>
      <cdr:y>0.53575</cdr:y>
    </cdr:to>
    <cdr:sp>
      <cdr:nvSpPr>
        <cdr:cNvPr id="1" name="AutoShape 3"/>
        <cdr:cNvSpPr>
          <a:spLocks/>
        </cdr:cNvSpPr>
      </cdr:nvSpPr>
      <cdr:spPr>
        <a:xfrm>
          <a:off x="5657850" y="8382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0.28825</cdr:y>
    </cdr:from>
    <cdr:to>
      <cdr:x>1</cdr:x>
      <cdr:y>0.46475</cdr:y>
    </cdr:to>
    <cdr:sp>
      <cdr:nvSpPr>
        <cdr:cNvPr id="1" name="AutoShape 2"/>
        <cdr:cNvSpPr>
          <a:spLocks/>
        </cdr:cNvSpPr>
      </cdr:nvSpPr>
      <cdr:spPr>
        <a:xfrm>
          <a:off x="563880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123825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305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6</xdr:col>
      <xdr:colOff>561975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9050" y="4391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66675</xdr:rowOff>
    </xdr:from>
    <xdr:to>
      <xdr:col>6</xdr:col>
      <xdr:colOff>542925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0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66675</xdr:colOff>
      <xdr:row>23</xdr:row>
      <xdr:rowOff>133350</xdr:rowOff>
    </xdr:from>
    <xdr:to>
      <xdr:col>9</xdr:col>
      <xdr:colOff>171450</xdr:colOff>
      <xdr:row>30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15075" y="4505325"/>
          <a:ext cx="1905000" cy="942975"/>
        </a:xfrm>
        <a:prstGeom prst="borderCallout1">
          <a:avLst>
            <a:gd name="adj1" fmla="val -27411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114300</xdr:rowOff>
    </xdr:from>
    <xdr:to>
      <xdr:col>8</xdr:col>
      <xdr:colOff>781050</xdr:colOff>
      <xdr:row>42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029325" y="6619875"/>
          <a:ext cx="1933575" cy="6477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28575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23825" y="141541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0.52425</cdr:y>
    </cdr:from>
    <cdr:to>
      <cdr:x>0.99125</cdr:x>
      <cdr:y>0.78775</cdr:y>
    </cdr:to>
    <cdr:sp>
      <cdr:nvSpPr>
        <cdr:cNvPr id="1" name="AutoShape 1"/>
        <cdr:cNvSpPr>
          <a:spLocks/>
        </cdr:cNvSpPr>
      </cdr:nvSpPr>
      <cdr:spPr>
        <a:xfrm>
          <a:off x="6067425" y="1352550"/>
          <a:ext cx="333375" cy="685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0.29675</cdr:y>
    </cdr:from>
    <cdr:to>
      <cdr:x>1</cdr:x>
      <cdr:y>0.47075</cdr:y>
    </cdr:to>
    <cdr:sp>
      <cdr:nvSpPr>
        <cdr:cNvPr id="1" name="AutoShape 2"/>
        <cdr:cNvSpPr>
          <a:spLocks/>
        </cdr:cNvSpPr>
      </cdr:nvSpPr>
      <cdr:spPr>
        <a:xfrm>
          <a:off x="5657850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0.3705</cdr:y>
    </cdr:from>
    <cdr:to>
      <cdr:x>1</cdr:x>
      <cdr:y>0.53575</cdr:y>
    </cdr:to>
    <cdr:sp>
      <cdr:nvSpPr>
        <cdr:cNvPr id="1" name="AutoShape 3"/>
        <cdr:cNvSpPr>
          <a:spLocks/>
        </cdr:cNvSpPr>
      </cdr:nvSpPr>
      <cdr:spPr>
        <a:xfrm>
          <a:off x="5657850" y="83820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123825</xdr:colOff>
      <xdr:row>81</xdr:row>
      <xdr:rowOff>123825</xdr:rowOff>
    </xdr:to>
    <xdr:graphicFrame>
      <xdr:nvGraphicFramePr>
        <xdr:cNvPr id="1" name="Chart 1"/>
        <xdr:cNvGraphicFramePr/>
      </xdr:nvGraphicFramePr>
      <xdr:xfrm>
        <a:off x="0" y="10868025"/>
        <a:ext cx="64674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38100</xdr:rowOff>
    </xdr:from>
    <xdr:to>
      <xdr:col>6</xdr:col>
      <xdr:colOff>628650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85725" y="34671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6</xdr:col>
      <xdr:colOff>561975</xdr:colOff>
      <xdr:row>48</xdr:row>
      <xdr:rowOff>114300</xdr:rowOff>
    </xdr:to>
    <xdr:graphicFrame>
      <xdr:nvGraphicFramePr>
        <xdr:cNvPr id="3" name="Chart 3"/>
        <xdr:cNvGraphicFramePr/>
      </xdr:nvGraphicFramePr>
      <xdr:xfrm>
        <a:off x="19050" y="58293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17</xdr:row>
      <xdr:rowOff>142875</xdr:rowOff>
    </xdr:from>
    <xdr:to>
      <xdr:col>9</xdr:col>
      <xdr:colOff>285750</xdr:colOff>
      <xdr:row>21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105525" y="3419475"/>
          <a:ext cx="1390650" cy="581025"/>
        </a:xfrm>
        <a:prstGeom prst="borderCallout1">
          <a:avLst>
            <a:gd name="adj1" fmla="val -27411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33</xdr:row>
      <xdr:rowOff>85725</xdr:rowOff>
    </xdr:from>
    <xdr:to>
      <xdr:col>9</xdr:col>
      <xdr:colOff>209550</xdr:colOff>
      <xdr:row>36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6010275" y="5800725"/>
          <a:ext cx="1409700" cy="43815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73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80</xdr:row>
      <xdr:rowOff>28575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23825" y="132111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73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52900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4152900" y="1641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0.31375</cdr:y>
    </cdr:from>
    <cdr:to>
      <cdr:x>1</cdr:x>
      <cdr:y>0.47975</cdr:y>
    </cdr:to>
    <cdr:sp>
      <cdr:nvSpPr>
        <cdr:cNvPr id="1" name="AutoShape 2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295275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0" y="11811000"/>
        <a:ext cx="730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6</xdr:col>
      <xdr:colOff>581025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47625" y="43815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66675</xdr:rowOff>
    </xdr:from>
    <xdr:to>
      <xdr:col>6</xdr:col>
      <xdr:colOff>571500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64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22</xdr:row>
      <xdr:rowOff>123825</xdr:rowOff>
    </xdr:from>
    <xdr:to>
      <xdr:col>8</xdr:col>
      <xdr:colOff>685800</xdr:colOff>
      <xdr:row>26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191250" y="4343400"/>
          <a:ext cx="1504950" cy="581025"/>
        </a:xfrm>
        <a:prstGeom prst="borderCallout1">
          <a:avLst>
            <a:gd name="adj1" fmla="val -28421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85725</xdr:rowOff>
    </xdr:from>
    <xdr:to>
      <xdr:col>8</xdr:col>
      <xdr:colOff>609600</xdr:colOff>
      <xdr:row>40</xdr:row>
      <xdr:rowOff>104775</xdr:rowOff>
    </xdr:to>
    <xdr:sp>
      <xdr:nvSpPr>
        <xdr:cNvPr id="6" name="AutoShape 9"/>
        <xdr:cNvSpPr>
          <a:spLocks/>
        </xdr:cNvSpPr>
      </xdr:nvSpPr>
      <xdr:spPr>
        <a:xfrm>
          <a:off x="6057900" y="6743700"/>
          <a:ext cx="1562100" cy="323850"/>
        </a:xfrm>
        <a:prstGeom prst="borderCallout1">
          <a:avLst>
            <a:gd name="adj1" fmla="val -206166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19050</xdr:colOff>
      <xdr:row>86</xdr:row>
      <xdr:rowOff>19050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9050" y="142970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0.53675</cdr:y>
    </cdr:from>
    <cdr:to>
      <cdr:x>0.99125</cdr:x>
      <cdr:y>0.75825</cdr:y>
    </cdr:to>
    <cdr:sp>
      <cdr:nvSpPr>
        <cdr:cNvPr id="1" name="AutoShape 1"/>
        <cdr:cNvSpPr>
          <a:spLocks/>
        </cdr:cNvSpPr>
      </cdr:nvSpPr>
      <cdr:spPr>
        <a:xfrm>
          <a:off x="7029450" y="1457325"/>
          <a:ext cx="314325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0.469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0.3305</cdr:y>
    </cdr:from>
    <cdr:to>
      <cdr:x>0.99975</cdr:x>
      <cdr:y>0.4955</cdr:y>
    </cdr:to>
    <cdr:sp>
      <cdr:nvSpPr>
        <cdr:cNvPr id="1" name="AutoShape 2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314325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1811000"/>
        <a:ext cx="7410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114300</xdr:rowOff>
    </xdr:from>
    <xdr:to>
      <xdr:col>6</xdr:col>
      <xdr:colOff>609600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66675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76200</xdr:rowOff>
    </xdr:from>
    <xdr:to>
      <xdr:col>6</xdr:col>
      <xdr:colOff>552450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952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068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22</xdr:row>
      <xdr:rowOff>85725</xdr:rowOff>
    </xdr:from>
    <xdr:to>
      <xdr:col>8</xdr:col>
      <xdr:colOff>542925</xdr:colOff>
      <xdr:row>26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143625" y="4305300"/>
          <a:ext cx="1495425" cy="590550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47625</xdr:rowOff>
    </xdr:from>
    <xdr:to>
      <xdr:col>8</xdr:col>
      <xdr:colOff>838200</xdr:colOff>
      <xdr:row>40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6057900" y="6705600"/>
          <a:ext cx="1876425" cy="323850"/>
        </a:xfrm>
        <a:prstGeom prst="borderCallout1">
          <a:avLst>
            <a:gd name="adj1" fmla="val -20913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28575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0.51725</cdr:y>
    </cdr:from>
    <cdr:to>
      <cdr:x>0.9985</cdr:x>
      <cdr:y>0.75925</cdr:y>
    </cdr:to>
    <cdr:sp>
      <cdr:nvSpPr>
        <cdr:cNvPr id="1" name="AutoShape 1"/>
        <cdr:cNvSpPr>
          <a:spLocks/>
        </cdr:cNvSpPr>
      </cdr:nvSpPr>
      <cdr:spPr>
        <a:xfrm>
          <a:off x="6943725" y="1266825"/>
          <a:ext cx="36195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zoomScaleSheetLayoutView="100" zoomScalePageLayoutView="0" workbookViewId="0" topLeftCell="A1">
      <selection activeCell="I51" sqref="I5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00390625" style="4" customWidth="1"/>
    <col min="9" max="9" width="11.375" style="4" customWidth="1"/>
    <col min="10" max="11" width="11.375" style="5" customWidth="1"/>
    <col min="12" max="53" width="5.125" style="5" customWidth="1"/>
    <col min="54" max="16384" width="11.375" style="4" customWidth="1"/>
  </cols>
  <sheetData>
    <row r="1" ht="15" customHeight="1"/>
    <row r="2" spans="1:10" ht="22.5">
      <c r="A2" s="98" t="s">
        <v>28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0.64</v>
      </c>
      <c r="C7" s="11">
        <v>0.72</v>
      </c>
      <c r="D7" s="11">
        <v>0.89</v>
      </c>
      <c r="E7" s="11">
        <v>0.97</v>
      </c>
      <c r="F7" s="11">
        <v>0.84</v>
      </c>
      <c r="G7" s="11">
        <v>0.88</v>
      </c>
      <c r="H7" s="11">
        <v>0.812</v>
      </c>
      <c r="I7" s="11">
        <v>0.81</v>
      </c>
      <c r="J7" s="12">
        <v>0.7682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39</v>
      </c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2:52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5" t="s">
        <v>6</v>
      </c>
      <c r="I12" s="115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4">
        <v>2010</v>
      </c>
      <c r="B14" s="25">
        <v>0.6</v>
      </c>
      <c r="C14" s="26">
        <v>0.5946</v>
      </c>
      <c r="D14" s="27">
        <v>0.093</v>
      </c>
      <c r="E14" s="28">
        <v>0.6</v>
      </c>
      <c r="F14" s="26">
        <v>0.5791</v>
      </c>
      <c r="G14" s="27">
        <v>0.139</v>
      </c>
      <c r="H14" s="30" t="s">
        <v>29</v>
      </c>
      <c r="I14" s="116">
        <v>0.67</v>
      </c>
      <c r="J14" s="116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4">
        <v>2011</v>
      </c>
      <c r="B15" s="25">
        <v>0.6</v>
      </c>
      <c r="C15" s="26">
        <v>0.6449</v>
      </c>
      <c r="D15" s="27">
        <f aca="true" t="shared" si="0" ref="D15:D22">(C15-C14)/C14</f>
        <v>0.08459468550285908</v>
      </c>
      <c r="E15" s="28">
        <v>0.6</v>
      </c>
      <c r="F15" s="26">
        <v>0.6048</v>
      </c>
      <c r="G15" s="27">
        <f aca="true" t="shared" si="1" ref="G15:G22">(F15-F14)/F14</f>
        <v>0.04437920911759637</v>
      </c>
      <c r="H15" s="30" t="s">
        <v>14</v>
      </c>
      <c r="I15" s="116">
        <v>0.695</v>
      </c>
      <c r="J15" s="116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4">
        <v>2012</v>
      </c>
      <c r="B16" s="25">
        <v>0.6</v>
      </c>
      <c r="C16" s="26">
        <v>0.6507</v>
      </c>
      <c r="D16" s="27">
        <f t="shared" si="0"/>
        <v>0.008993642425182068</v>
      </c>
      <c r="E16" s="28">
        <v>0.6</v>
      </c>
      <c r="F16" s="26">
        <v>0.6186</v>
      </c>
      <c r="G16" s="27">
        <f t="shared" si="1"/>
        <v>0.022817460317460375</v>
      </c>
      <c r="H16" s="30" t="s">
        <v>14</v>
      </c>
      <c r="I16" s="116">
        <v>0.6939</v>
      </c>
      <c r="J16" s="116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4">
        <v>2013</v>
      </c>
      <c r="B17" s="25">
        <v>0.6</v>
      </c>
      <c r="C17" s="26">
        <v>0.6393</v>
      </c>
      <c r="D17" s="27">
        <f t="shared" si="0"/>
        <v>-0.01751959428307971</v>
      </c>
      <c r="E17" s="28">
        <v>0.6</v>
      </c>
      <c r="F17" s="26">
        <v>0.5856</v>
      </c>
      <c r="G17" s="27">
        <f t="shared" si="1"/>
        <v>-0.05334626576139675</v>
      </c>
      <c r="H17" s="30" t="s">
        <v>29</v>
      </c>
      <c r="I17" s="116">
        <v>0.7081</v>
      </c>
      <c r="J17" s="116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87">
        <v>2015</v>
      </c>
      <c r="B18" s="25">
        <v>0.6</v>
      </c>
      <c r="C18" s="26">
        <v>0.6646</v>
      </c>
      <c r="D18" s="27">
        <f t="shared" si="0"/>
        <v>0.03957453464727043</v>
      </c>
      <c r="E18" s="28">
        <v>0.6</v>
      </c>
      <c r="F18" s="26">
        <v>0.6156</v>
      </c>
      <c r="G18" s="27">
        <f t="shared" si="1"/>
        <v>0.051229508196721354</v>
      </c>
      <c r="H18" s="30" t="s">
        <v>14</v>
      </c>
      <c r="I18" s="116">
        <v>0.7083</v>
      </c>
      <c r="J18" s="116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7" customFormat="1" ht="15">
      <c r="A19" s="87">
        <v>2016</v>
      </c>
      <c r="B19" s="25">
        <v>0.6</v>
      </c>
      <c r="C19" s="26">
        <v>0.6432</v>
      </c>
      <c r="D19" s="27">
        <f t="shared" si="0"/>
        <v>-0.03219981944026479</v>
      </c>
      <c r="E19" s="28">
        <v>0.6</v>
      </c>
      <c r="F19" s="26">
        <v>0.6034</v>
      </c>
      <c r="G19" s="27">
        <f t="shared" si="1"/>
        <v>-0.019818063677712782</v>
      </c>
      <c r="H19" s="30" t="s">
        <v>29</v>
      </c>
      <c r="I19" s="116">
        <v>0.7158</v>
      </c>
      <c r="J19" s="116">
        <v>0.6789</v>
      </c>
      <c r="K19" s="23"/>
      <c r="L19" s="23"/>
      <c r="M19" s="23"/>
      <c r="N19" s="23"/>
      <c r="O19" s="23"/>
      <c r="P19" s="23"/>
      <c r="Q19" s="23"/>
      <c r="R19" s="23"/>
      <c r="S19" s="36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1" customFormat="1" ht="15">
      <c r="A20" s="87">
        <v>2017</v>
      </c>
      <c r="B20" s="25">
        <v>0.6</v>
      </c>
      <c r="C20" s="26">
        <v>0.741</v>
      </c>
      <c r="D20" s="27">
        <f t="shared" si="0"/>
        <v>0.15205223880597016</v>
      </c>
      <c r="E20" s="28">
        <v>0.6</v>
      </c>
      <c r="F20" s="26">
        <v>0.673</v>
      </c>
      <c r="G20" s="27">
        <f t="shared" si="1"/>
        <v>0.11534637056678819</v>
      </c>
      <c r="H20" s="30" t="s">
        <v>14</v>
      </c>
      <c r="I20" s="116">
        <v>0.7517</v>
      </c>
      <c r="J20" s="116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3"/>
      <c r="U20" s="2"/>
      <c r="V20" s="2"/>
      <c r="W20" s="32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87">
        <v>2018</v>
      </c>
      <c r="B21" s="25">
        <v>0.6</v>
      </c>
      <c r="C21" s="26">
        <v>0.7817</v>
      </c>
      <c r="D21" s="118">
        <f t="shared" si="0"/>
        <v>0.054925775978407504</v>
      </c>
      <c r="E21" s="28">
        <v>0.6</v>
      </c>
      <c r="F21" s="26">
        <v>0.736</v>
      </c>
      <c r="G21" s="118">
        <f t="shared" si="1"/>
        <v>0.0936106983655274</v>
      </c>
      <c r="H21" s="30" t="s">
        <v>14</v>
      </c>
      <c r="I21" s="116">
        <v>0.7593</v>
      </c>
      <c r="J21" s="116">
        <v>0.7154</v>
      </c>
      <c r="T21" s="42"/>
      <c r="U21" s="43"/>
      <c r="X21" s="42"/>
      <c r="Y21" s="43"/>
    </row>
    <row r="22" spans="1:53" s="123" customFormat="1" ht="15" thickBot="1">
      <c r="A22" s="86">
        <v>2019</v>
      </c>
      <c r="B22" s="119">
        <v>0.6</v>
      </c>
      <c r="C22" s="120">
        <v>0.703</v>
      </c>
      <c r="D22" s="121">
        <f t="shared" si="0"/>
        <v>-0.10067800946654727</v>
      </c>
      <c r="E22" s="122">
        <v>0.6</v>
      </c>
      <c r="F22" s="120">
        <v>0.6637</v>
      </c>
      <c r="G22" s="121">
        <f t="shared" si="1"/>
        <v>-0.09823369565217396</v>
      </c>
      <c r="H22" s="34" t="s">
        <v>14</v>
      </c>
      <c r="I22" s="117">
        <v>0.7365</v>
      </c>
      <c r="J22" s="117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0:25" ht="12">
      <c r="J23" s="4"/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ht="12.75" thickBot="1"/>
    <row r="57" spans="2:51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s="7" customFormat="1" ht="13.5" thickBot="1">
      <c r="A58" s="90" t="s">
        <v>16</v>
      </c>
      <c r="B58" s="46" t="s">
        <v>17</v>
      </c>
      <c r="C58" s="19" t="s">
        <v>18</v>
      </c>
      <c r="D58" s="46" t="s">
        <v>17</v>
      </c>
      <c r="E58" s="19" t="s">
        <v>18</v>
      </c>
      <c r="F58" s="46" t="s">
        <v>17</v>
      </c>
      <c r="G58" s="19" t="s">
        <v>18</v>
      </c>
      <c r="H58" s="46" t="s">
        <v>17</v>
      </c>
      <c r="I58" s="19" t="s">
        <v>18</v>
      </c>
      <c r="J58" s="46" t="s">
        <v>17</v>
      </c>
      <c r="K58" s="19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s="7" customFormat="1" ht="12.75">
      <c r="A59" s="51" t="s">
        <v>19</v>
      </c>
      <c r="B59" s="48">
        <v>3127.5</v>
      </c>
      <c r="C59" s="49">
        <f>B59/B69</f>
        <v>0.6645771355716107</v>
      </c>
      <c r="D59" s="48">
        <v>3454.5</v>
      </c>
      <c r="E59" s="49">
        <f>D59/D69</f>
        <v>0.6431763172593558</v>
      </c>
      <c r="F59" s="48">
        <v>3238.2</v>
      </c>
      <c r="G59" s="49">
        <f>F59/F69</f>
        <v>0.6951910691283812</v>
      </c>
      <c r="H59" s="48">
        <v>3967.819999999999</v>
      </c>
      <c r="I59" s="49">
        <f>H59/H69</f>
        <v>0.7816824271079589</v>
      </c>
      <c r="J59" s="48">
        <v>3348.28</v>
      </c>
      <c r="K59" s="49">
        <f>J59/J69</f>
        <v>0.7029771152634895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s="7" customFormat="1" ht="12.75">
      <c r="A60" s="51" t="s">
        <v>25</v>
      </c>
      <c r="B60" s="52">
        <v>177</v>
      </c>
      <c r="C60" s="53">
        <f>B60/B69</f>
        <v>0.03761155971100723</v>
      </c>
      <c r="D60" s="52">
        <v>184</v>
      </c>
      <c r="E60" s="53">
        <f>D60/D69</f>
        <v>0.03425805250418917</v>
      </c>
      <c r="F60" s="52">
        <v>201.3</v>
      </c>
      <c r="G60" s="53">
        <f>F60/F69</f>
        <v>0.043215972520395024</v>
      </c>
      <c r="H60" s="52">
        <v>150.18</v>
      </c>
      <c r="I60" s="53">
        <f>H60/H69</f>
        <v>0.029586288416075655</v>
      </c>
      <c r="J60" s="52">
        <v>163.72</v>
      </c>
      <c r="K60" s="53">
        <f>J60/J69</f>
        <v>0.03437329414234726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s="7" customFormat="1" ht="12.75">
      <c r="A61" s="51" t="s">
        <v>22</v>
      </c>
      <c r="B61" s="52">
        <v>2</v>
      </c>
      <c r="C61" s="53">
        <f>B61/B69</f>
        <v>0.00042498937526561835</v>
      </c>
      <c r="D61" s="52">
        <v>5</v>
      </c>
      <c r="E61" s="53">
        <f>D61/D69</f>
        <v>0.000930925339787749</v>
      </c>
      <c r="F61" s="52">
        <v>7</v>
      </c>
      <c r="G61" s="53">
        <f>F61/F69</f>
        <v>0.0015027908973808501</v>
      </c>
      <c r="H61" s="52">
        <v>6</v>
      </c>
      <c r="I61" s="53">
        <f>H61/H69</f>
        <v>0.0011820330969267141</v>
      </c>
      <c r="J61" s="52">
        <v>8</v>
      </c>
      <c r="K61" s="53">
        <f>J61/J69</f>
        <v>0.001679613688851564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s="7" customFormat="1" ht="12.75">
      <c r="A62" s="51" t="s">
        <v>20</v>
      </c>
      <c r="B62" s="52">
        <v>3</v>
      </c>
      <c r="C62" s="53">
        <f>B62/B69</f>
        <v>0.0006374840628984276</v>
      </c>
      <c r="D62" s="52">
        <v>0</v>
      </c>
      <c r="E62" s="53">
        <f>D62/D69</f>
        <v>0</v>
      </c>
      <c r="F62" s="52">
        <v>7</v>
      </c>
      <c r="G62" s="53">
        <f>F62/F69</f>
        <v>0.0015027908973808501</v>
      </c>
      <c r="H62" s="52">
        <v>17</v>
      </c>
      <c r="I62" s="53">
        <f>H62/H69</f>
        <v>0.00334909377462569</v>
      </c>
      <c r="J62" s="52">
        <v>16</v>
      </c>
      <c r="K62" s="53">
        <f>J62/J69</f>
        <v>0.003359227377703128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s="7" customFormat="1" ht="12.75">
      <c r="A63" s="51" t="s">
        <v>21</v>
      </c>
      <c r="B63" s="52">
        <v>757</v>
      </c>
      <c r="C63" s="53">
        <f>B63/B69</f>
        <v>0.16085847853803656</v>
      </c>
      <c r="D63" s="52">
        <v>917.5</v>
      </c>
      <c r="E63" s="53">
        <f>D63/D69</f>
        <v>0.17082479985105195</v>
      </c>
      <c r="F63" s="52">
        <v>620</v>
      </c>
      <c r="G63" s="53">
        <f>F63/F69</f>
        <v>0.13310433662516102</v>
      </c>
      <c r="H63" s="52">
        <v>506</v>
      </c>
      <c r="I63" s="53">
        <f>H63/H69</f>
        <v>0.0996847911741529</v>
      </c>
      <c r="J63" s="52">
        <v>390</v>
      </c>
      <c r="K63" s="53">
        <f>J63/J69</f>
        <v>0.08188116733151375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s="7" customFormat="1" ht="12.75" customHeight="1">
      <c r="A64" s="54" t="s">
        <v>26</v>
      </c>
      <c r="B64" s="52">
        <v>72.5</v>
      </c>
      <c r="C64" s="53">
        <f>B64/B69</f>
        <v>0.015405864853378666</v>
      </c>
      <c r="D64" s="52">
        <v>101</v>
      </c>
      <c r="E64" s="53">
        <f>D64/D69</f>
        <v>0.01880469186371253</v>
      </c>
      <c r="F64" s="52">
        <v>86.5</v>
      </c>
      <c r="G64" s="53">
        <f>F64/F69</f>
        <v>0.018570201803349076</v>
      </c>
      <c r="H64" s="52"/>
      <c r="I64" s="53">
        <f>H64/H69</f>
        <v>0</v>
      </c>
      <c r="J64" s="52">
        <v>443</v>
      </c>
      <c r="K64" s="53">
        <f>J64/J69</f>
        <v>0.09300860802015537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3" ht="12.75">
      <c r="A65" s="51" t="s">
        <v>34</v>
      </c>
      <c r="B65" s="52">
        <v>2</v>
      </c>
      <c r="C65" s="53">
        <f>B65/B69</f>
        <v>0.00042498937526561835</v>
      </c>
      <c r="D65" s="52">
        <v>2</v>
      </c>
      <c r="E65" s="53">
        <f>D65/D69</f>
        <v>0.0003723701359150996</v>
      </c>
      <c r="F65" s="52">
        <v>8</v>
      </c>
      <c r="G65" s="53">
        <f>F65/F69</f>
        <v>0.0017174753112924003</v>
      </c>
      <c r="H65" s="52">
        <v>6</v>
      </c>
      <c r="I65" s="53">
        <f>H65/H69</f>
        <v>0.0011820330969267141</v>
      </c>
      <c r="J65" s="52">
        <v>7</v>
      </c>
      <c r="K65" s="53">
        <f>J65/J69</f>
        <v>0.0014696619777451185</v>
      </c>
      <c r="AZ65" s="4"/>
      <c r="BA65" s="4"/>
    </row>
    <row r="66" spans="1:51" s="7" customFormat="1" ht="12.75">
      <c r="A66" s="51" t="s">
        <v>32</v>
      </c>
      <c r="B66" s="52">
        <v>0</v>
      </c>
      <c r="C66" s="53">
        <f>B66/B69</f>
        <v>0</v>
      </c>
      <c r="D66" s="52">
        <v>0</v>
      </c>
      <c r="E66" s="53">
        <f>D66/D69</f>
        <v>0</v>
      </c>
      <c r="F66" s="52">
        <v>8</v>
      </c>
      <c r="G66" s="53">
        <f>F66/F69</f>
        <v>0.0017174753112924003</v>
      </c>
      <c r="H66" s="52">
        <v>12</v>
      </c>
      <c r="I66" s="53">
        <f>H66/H69</f>
        <v>0.0023640661938534283</v>
      </c>
      <c r="J66" s="52">
        <v>9</v>
      </c>
      <c r="K66" s="53">
        <f>J66/J69</f>
        <v>0.0018895653999580096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 s="7" customFormat="1" ht="12.75">
      <c r="A67" s="51" t="s">
        <v>24</v>
      </c>
      <c r="B67" s="52">
        <v>556</v>
      </c>
      <c r="C67" s="53">
        <f>B67/B69</f>
        <v>0.1181470463238419</v>
      </c>
      <c r="D67" s="52">
        <v>706</v>
      </c>
      <c r="E67" s="53">
        <f>D67/D69</f>
        <v>0.13144665797803015</v>
      </c>
      <c r="F67" s="52">
        <v>470</v>
      </c>
      <c r="G67" s="53">
        <f>F67/F69</f>
        <v>0.1009016745384285</v>
      </c>
      <c r="H67" s="52">
        <v>395</v>
      </c>
      <c r="I67" s="53">
        <f>H67/H69</f>
        <v>0.07781717888100868</v>
      </c>
      <c r="J67" s="52">
        <v>365</v>
      </c>
      <c r="K67" s="53">
        <f>J67/J69</f>
        <v>0.07663237455385262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1:51" s="7" customFormat="1" ht="12.75">
      <c r="A68" s="51" t="s">
        <v>23</v>
      </c>
      <c r="B68" s="52">
        <v>9</v>
      </c>
      <c r="C68" s="53">
        <f>B68/B69</f>
        <v>0.0019124521886952825</v>
      </c>
      <c r="D68" s="52">
        <v>1</v>
      </c>
      <c r="E68" s="53">
        <f>D68/D69</f>
        <v>0.0001861850679575498</v>
      </c>
      <c r="F68" s="52">
        <v>12</v>
      </c>
      <c r="G68" s="53">
        <f>F68/F69</f>
        <v>0.0025762129669386004</v>
      </c>
      <c r="H68" s="52">
        <v>16</v>
      </c>
      <c r="I68" s="53">
        <f>H68/H69</f>
        <v>0.003152088258471238</v>
      </c>
      <c r="J68" s="52">
        <v>13</v>
      </c>
      <c r="K68" s="53">
        <f>J68/J69</f>
        <v>0.0027293722443837917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</row>
    <row r="69" spans="1:51" s="7" customFormat="1" ht="13.5" thickBot="1">
      <c r="A69" s="51" t="s">
        <v>27</v>
      </c>
      <c r="B69" s="91">
        <f>SUM(B59:B68)</f>
        <v>4706</v>
      </c>
      <c r="C69" s="92">
        <f>SUM(C59:C68)</f>
        <v>1</v>
      </c>
      <c r="D69" s="91">
        <f>SUM(D59:D68)</f>
        <v>5371</v>
      </c>
      <c r="E69" s="92">
        <f>SUM(E59:E68)</f>
        <v>0.9999999999999998</v>
      </c>
      <c r="F69" s="91">
        <f>SUM(F59:F68)</f>
        <v>4658</v>
      </c>
      <c r="G69" s="92">
        <f>SUM(G59:G68)</f>
        <v>0.9999999999999998</v>
      </c>
      <c r="H69" s="91">
        <f>SUM(H59:H68)</f>
        <v>5075.999999999999</v>
      </c>
      <c r="I69" s="92">
        <f>SUM(I59:I68)</f>
        <v>0.9999999999999998</v>
      </c>
      <c r="J69" s="91">
        <f>SUM(J59:J68)</f>
        <v>4763</v>
      </c>
      <c r="K69" s="92">
        <f>SUM(K59:K68)</f>
        <v>1.0000000000000002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1:53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1:53" s="7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53" s="7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53" s="7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1:53" s="7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1:53" s="7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87" ht="12"/>
    <row r="88" ht="12"/>
    <row r="89" ht="8.25" customHeight="1"/>
    <row r="91" spans="1:9" ht="40.5" customHeight="1">
      <c r="A91" s="59"/>
      <c r="B91" s="97" t="s">
        <v>35</v>
      </c>
      <c r="C91" s="97"/>
      <c r="D91" s="97"/>
      <c r="E91" s="97"/>
      <c r="F91" s="97"/>
      <c r="G91" s="59"/>
      <c r="H91" s="60"/>
      <c r="I91" s="60"/>
    </row>
    <row r="92" ht="12.75" thickBot="1"/>
    <row r="93" spans="4:52" s="7" customFormat="1" ht="13.5" thickBot="1">
      <c r="D93" s="61">
        <v>2015</v>
      </c>
      <c r="E93" s="61">
        <v>2016</v>
      </c>
      <c r="F93" s="61">
        <v>2017</v>
      </c>
      <c r="G93" s="61">
        <v>2018</v>
      </c>
      <c r="H93" s="61">
        <v>2019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2:52" s="7" customFormat="1" ht="12.75">
      <c r="B94" s="51" t="s">
        <v>25</v>
      </c>
      <c r="C94" s="67"/>
      <c r="D94" s="71">
        <v>117</v>
      </c>
      <c r="E94" s="72">
        <v>123</v>
      </c>
      <c r="F94" s="72">
        <v>103</v>
      </c>
      <c r="G94" s="72">
        <v>164</v>
      </c>
      <c r="H94" s="72">
        <v>161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2:52" s="7" customFormat="1" ht="12.75">
      <c r="B95" s="51" t="s">
        <v>22</v>
      </c>
      <c r="C95" s="65"/>
      <c r="D95" s="71">
        <v>14</v>
      </c>
      <c r="E95" s="72">
        <v>23</v>
      </c>
      <c r="F95" s="72">
        <v>18</v>
      </c>
      <c r="G95" s="72">
        <v>27</v>
      </c>
      <c r="H95" s="72">
        <v>20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2:52" s="7" customFormat="1" ht="12.75">
      <c r="B96" s="51" t="s">
        <v>20</v>
      </c>
      <c r="C96" s="65"/>
      <c r="D96" s="71">
        <v>48</v>
      </c>
      <c r="E96" s="72">
        <v>62</v>
      </c>
      <c r="F96" s="72">
        <v>73</v>
      </c>
      <c r="G96" s="72">
        <v>92</v>
      </c>
      <c r="H96" s="72">
        <v>74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2:52" s="7" customFormat="1" ht="12.75">
      <c r="B97" s="51" t="s">
        <v>21</v>
      </c>
      <c r="C97" s="65"/>
      <c r="D97" s="71">
        <v>302</v>
      </c>
      <c r="E97" s="72">
        <v>375</v>
      </c>
      <c r="F97" s="72">
        <v>390</v>
      </c>
      <c r="G97" s="72">
        <v>378</v>
      </c>
      <c r="H97" s="72">
        <v>357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2:52" s="7" customFormat="1" ht="12.75" customHeight="1">
      <c r="B98" s="54" t="s">
        <v>26</v>
      </c>
      <c r="C98" s="65"/>
      <c r="D98" s="71">
        <v>240</v>
      </c>
      <c r="E98" s="72">
        <v>266</v>
      </c>
      <c r="F98" s="72">
        <v>244</v>
      </c>
      <c r="G98" s="72">
        <v>196</v>
      </c>
      <c r="H98" s="72">
        <v>161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2:52" s="7" customFormat="1" ht="12.75" customHeight="1">
      <c r="B99" s="54" t="s">
        <v>34</v>
      </c>
      <c r="C99" s="65"/>
      <c r="D99" s="71">
        <v>102</v>
      </c>
      <c r="E99" s="72">
        <v>125</v>
      </c>
      <c r="F99" s="72">
        <v>79</v>
      </c>
      <c r="G99" s="72"/>
      <c r="H99" s="72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2:52" s="7" customFormat="1" ht="15" customHeight="1">
      <c r="B100" s="51" t="s">
        <v>32</v>
      </c>
      <c r="C100" s="65"/>
      <c r="D100" s="71">
        <v>107</v>
      </c>
      <c r="E100" s="72">
        <v>156</v>
      </c>
      <c r="F100" s="72">
        <v>176</v>
      </c>
      <c r="G100" s="72">
        <v>166</v>
      </c>
      <c r="H100" s="72">
        <v>132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2:52" s="7" customFormat="1" ht="15" customHeight="1">
      <c r="B101" s="51" t="s">
        <v>24</v>
      </c>
      <c r="C101" s="65"/>
      <c r="D101" s="71">
        <v>316</v>
      </c>
      <c r="E101" s="72">
        <v>388</v>
      </c>
      <c r="F101" s="72">
        <v>379</v>
      </c>
      <c r="G101" s="72">
        <v>296</v>
      </c>
      <c r="H101" s="72">
        <v>247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2:52" s="7" customFormat="1" ht="13.5" thickBot="1">
      <c r="B102" s="51" t="s">
        <v>23</v>
      </c>
      <c r="C102" s="67"/>
      <c r="D102" s="73">
        <v>15</v>
      </c>
      <c r="E102" s="74">
        <v>32</v>
      </c>
      <c r="F102" s="74">
        <v>22</v>
      </c>
      <c r="G102" s="74">
        <v>31</v>
      </c>
      <c r="H102" s="74">
        <v>17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5" spans="2:63" ht="18.75" customHeight="1">
      <c r="B105" s="97" t="s">
        <v>36</v>
      </c>
      <c r="C105" s="97"/>
      <c r="D105" s="97"/>
      <c r="E105" s="97"/>
      <c r="F105" s="97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89">
        <v>39.36</v>
      </c>
      <c r="D107" s="55" t="s">
        <v>37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88">
        <v>41.19</v>
      </c>
      <c r="D108" s="55" t="s">
        <v>38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2" ht="12"/>
  </sheetData>
  <sheetProtection/>
  <mergeCells count="15">
    <mergeCell ref="H57:I57"/>
    <mergeCell ref="I12:J12"/>
    <mergeCell ref="D57:E57"/>
    <mergeCell ref="B12:D12"/>
    <mergeCell ref="E12:G12"/>
    <mergeCell ref="J57:K57"/>
    <mergeCell ref="B105:F105"/>
    <mergeCell ref="A2:I2"/>
    <mergeCell ref="A3:I3"/>
    <mergeCell ref="A10:I10"/>
    <mergeCell ref="A55:I55"/>
    <mergeCell ref="A11:G11"/>
    <mergeCell ref="F57:G57"/>
    <mergeCell ref="B57:C57"/>
    <mergeCell ref="B91:F9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8"/>
  <sheetViews>
    <sheetView showGridLines="0" zoomScaleSheetLayoutView="100" zoomScalePageLayoutView="0" workbookViewId="0" topLeftCell="A1">
      <selection activeCell="H109" sqref="H10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1.375" style="4" customWidth="1"/>
    <col min="10" max="11" width="11.375" style="5" customWidth="1"/>
    <col min="12" max="48" width="5.125" style="5" customWidth="1"/>
    <col min="49" max="58" width="11.375" style="5" customWidth="1"/>
    <col min="59" max="16384" width="11.375" style="4" customWidth="1"/>
  </cols>
  <sheetData>
    <row r="1" ht="15" customHeight="1"/>
    <row r="2" spans="1:10" ht="22.5">
      <c r="A2" s="98" t="s">
        <v>30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6"/>
    </row>
    <row r="4" ht="6.75" customHeight="1">
      <c r="F4" s="7"/>
    </row>
    <row r="5" ht="13.5" thickBot="1">
      <c r="F5" s="7"/>
    </row>
    <row r="6" spans="1:58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s="1" customFormat="1" ht="15">
      <c r="A7" s="10" t="s">
        <v>2</v>
      </c>
      <c r="B7" s="11">
        <v>0.91</v>
      </c>
      <c r="C7" s="11">
        <v>0.84</v>
      </c>
      <c r="D7" s="11">
        <v>0.82</v>
      </c>
      <c r="E7" s="11">
        <v>0.91</v>
      </c>
      <c r="F7" s="11">
        <v>0.97</v>
      </c>
      <c r="G7" s="11">
        <v>1</v>
      </c>
      <c r="H7" s="11">
        <v>0.941</v>
      </c>
      <c r="I7" s="11">
        <v>0.99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ht="15" customHeight="1">
      <c r="D8" s="3" t="s">
        <v>39</v>
      </c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2:57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5" t="s">
        <v>6</v>
      </c>
      <c r="I12" s="115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5">
      <c r="A14" s="24">
        <v>2010</v>
      </c>
      <c r="B14" s="25">
        <v>0.6</v>
      </c>
      <c r="C14" s="26">
        <v>0.6457</v>
      </c>
      <c r="D14" s="27">
        <v>0.091</v>
      </c>
      <c r="E14" s="28">
        <v>0.6</v>
      </c>
      <c r="F14" s="26">
        <v>0.6291</v>
      </c>
      <c r="G14" s="27">
        <v>0.079</v>
      </c>
      <c r="H14" s="30" t="s">
        <v>14</v>
      </c>
      <c r="I14" s="116">
        <v>0.67</v>
      </c>
      <c r="J14" s="116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5">
      <c r="A15" s="24">
        <v>2011</v>
      </c>
      <c r="B15" s="25">
        <v>0.6</v>
      </c>
      <c r="C15" s="26">
        <v>0.6261</v>
      </c>
      <c r="D15" s="27">
        <f aca="true" t="shared" si="0" ref="D15:D22">(C15-C14)/C14</f>
        <v>-0.030354653864023633</v>
      </c>
      <c r="E15" s="28">
        <v>0.6</v>
      </c>
      <c r="F15" s="26">
        <v>0.611</v>
      </c>
      <c r="G15" s="27">
        <f aca="true" t="shared" si="1" ref="G15:G22">(F15-F14)/F14</f>
        <v>-0.028771260530917192</v>
      </c>
      <c r="H15" s="30" t="s">
        <v>14</v>
      </c>
      <c r="I15" s="116">
        <v>0.695</v>
      </c>
      <c r="J15" s="116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1" customFormat="1" ht="15">
      <c r="A16" s="24">
        <v>2012</v>
      </c>
      <c r="B16" s="25">
        <v>0.6</v>
      </c>
      <c r="C16" s="26">
        <v>0.6202</v>
      </c>
      <c r="D16" s="27">
        <f t="shared" si="0"/>
        <v>-0.00942341478996968</v>
      </c>
      <c r="E16" s="28">
        <v>0.6</v>
      </c>
      <c r="F16" s="26">
        <v>0.5713</v>
      </c>
      <c r="G16" s="27">
        <f t="shared" si="1"/>
        <v>-0.06497545008183299</v>
      </c>
      <c r="H16" s="30" t="s">
        <v>29</v>
      </c>
      <c r="I16" s="116">
        <v>0.6939</v>
      </c>
      <c r="J16" s="116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1" customFormat="1" ht="15">
      <c r="A17" s="24">
        <v>2013</v>
      </c>
      <c r="B17" s="25">
        <v>0.6</v>
      </c>
      <c r="C17" s="26">
        <v>0.6569</v>
      </c>
      <c r="D17" s="27">
        <f t="shared" si="0"/>
        <v>0.059174459851660866</v>
      </c>
      <c r="E17" s="28">
        <v>0.6</v>
      </c>
      <c r="F17" s="26">
        <v>0.6228</v>
      </c>
      <c r="G17" s="27">
        <f t="shared" si="1"/>
        <v>0.09014528268860492</v>
      </c>
      <c r="H17" s="30" t="s">
        <v>14</v>
      </c>
      <c r="I17" s="116">
        <v>0.7081</v>
      </c>
      <c r="J17" s="116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1" customFormat="1" ht="15">
      <c r="A18" s="87">
        <v>2015</v>
      </c>
      <c r="B18" s="25">
        <v>0.6</v>
      </c>
      <c r="C18" s="26">
        <v>0.6646</v>
      </c>
      <c r="D18" s="27">
        <f t="shared" si="0"/>
        <v>0.011721723245547159</v>
      </c>
      <c r="E18" s="28">
        <v>0.6</v>
      </c>
      <c r="F18" s="26">
        <v>0.6466</v>
      </c>
      <c r="G18" s="27">
        <f t="shared" si="1"/>
        <v>0.0382145150931277</v>
      </c>
      <c r="H18" s="30" t="s">
        <v>14</v>
      </c>
      <c r="I18" s="116">
        <v>0.7083</v>
      </c>
      <c r="J18" s="116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37" customFormat="1" ht="15">
      <c r="A19" s="87">
        <v>2016</v>
      </c>
      <c r="B19" s="25">
        <v>0.6</v>
      </c>
      <c r="C19" s="26">
        <v>0.6755</v>
      </c>
      <c r="D19" s="27">
        <f t="shared" si="0"/>
        <v>0.016400842612097535</v>
      </c>
      <c r="E19" s="28">
        <v>0.6</v>
      </c>
      <c r="F19" s="26">
        <v>0.656</v>
      </c>
      <c r="G19" s="27">
        <f t="shared" si="1"/>
        <v>0.014537581193937636</v>
      </c>
      <c r="H19" s="30" t="s">
        <v>14</v>
      </c>
      <c r="I19" s="116">
        <v>0.7158</v>
      </c>
      <c r="J19" s="116">
        <v>0.6789</v>
      </c>
      <c r="K19" s="23"/>
      <c r="L19" s="23"/>
      <c r="M19" s="23"/>
      <c r="N19" s="23"/>
      <c r="O19" s="23"/>
      <c r="P19" s="23"/>
      <c r="Q19" s="23"/>
      <c r="R19" s="23"/>
      <c r="S19" s="36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s="1" customFormat="1" ht="15">
      <c r="A20" s="87">
        <v>2017</v>
      </c>
      <c r="B20" s="25">
        <v>0.6</v>
      </c>
      <c r="C20" s="26">
        <v>0.732</v>
      </c>
      <c r="D20" s="27">
        <f t="shared" si="0"/>
        <v>0.08364174685418208</v>
      </c>
      <c r="E20" s="28">
        <v>0.6</v>
      </c>
      <c r="F20" s="26">
        <v>0.689</v>
      </c>
      <c r="G20" s="27">
        <f t="shared" si="1"/>
        <v>0.05030487804878036</v>
      </c>
      <c r="H20" s="30" t="s">
        <v>14</v>
      </c>
      <c r="I20" s="116">
        <v>0.7517</v>
      </c>
      <c r="J20" s="116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3"/>
      <c r="U20" s="2"/>
      <c r="V20" s="2"/>
      <c r="W20" s="32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25" ht="15.75" thickBot="1">
      <c r="A21" s="87">
        <v>2018</v>
      </c>
      <c r="B21" s="25">
        <v>0.6</v>
      </c>
      <c r="C21" s="26">
        <v>0.676</v>
      </c>
      <c r="D21" s="118">
        <f t="shared" si="0"/>
        <v>-0.07650273224043708</v>
      </c>
      <c r="E21" s="28">
        <v>0.6</v>
      </c>
      <c r="F21" s="26">
        <v>0.646</v>
      </c>
      <c r="G21" s="118">
        <f t="shared" si="1"/>
        <v>-0.06240928882438306</v>
      </c>
      <c r="H21" s="30" t="s">
        <v>14</v>
      </c>
      <c r="I21" s="116">
        <v>0.7593</v>
      </c>
      <c r="J21" s="116">
        <v>0.7154</v>
      </c>
      <c r="T21" s="42"/>
      <c r="U21" s="43"/>
      <c r="X21" s="42"/>
      <c r="Y21" s="43"/>
    </row>
    <row r="22" spans="1:58" s="123" customFormat="1" ht="15" thickBot="1">
      <c r="A22" s="86">
        <v>2019</v>
      </c>
      <c r="B22" s="119">
        <v>0.6</v>
      </c>
      <c r="C22" s="120">
        <v>0.6843</v>
      </c>
      <c r="D22" s="121">
        <f t="shared" si="0"/>
        <v>0.0122781065088757</v>
      </c>
      <c r="E22" s="122">
        <v>0.6</v>
      </c>
      <c r="F22" s="120">
        <v>0.6557</v>
      </c>
      <c r="G22" s="121">
        <f t="shared" si="1"/>
        <v>0.015015479876160883</v>
      </c>
      <c r="H22" s="34" t="s">
        <v>14</v>
      </c>
      <c r="I22" s="117">
        <v>0.7365</v>
      </c>
      <c r="J22" s="117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ht="12.75" thickBot="1"/>
    <row r="57" spans="2:56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1:56" s="7" customFormat="1" ht="13.5" thickBot="1">
      <c r="A58" s="90" t="s">
        <v>16</v>
      </c>
      <c r="B58" s="46" t="s">
        <v>17</v>
      </c>
      <c r="C58" s="19" t="s">
        <v>18</v>
      </c>
      <c r="D58" s="46" t="s">
        <v>17</v>
      </c>
      <c r="E58" s="19" t="s">
        <v>18</v>
      </c>
      <c r="F58" s="46" t="s">
        <v>17</v>
      </c>
      <c r="G58" s="19" t="s">
        <v>18</v>
      </c>
      <c r="H58" s="46" t="s">
        <v>17</v>
      </c>
      <c r="I58" s="19" t="s">
        <v>18</v>
      </c>
      <c r="J58" s="46" t="s">
        <v>17</v>
      </c>
      <c r="K58" s="19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1:56" s="7" customFormat="1" ht="12.75">
      <c r="A59" s="51" t="s">
        <v>19</v>
      </c>
      <c r="B59" s="48">
        <v>1177</v>
      </c>
      <c r="C59" s="49">
        <f>B59/B69</f>
        <v>0.6645962732919255</v>
      </c>
      <c r="D59" s="48">
        <v>1221</v>
      </c>
      <c r="E59" s="49">
        <f>D59/D69</f>
        <v>0.6758926100193745</v>
      </c>
      <c r="F59" s="48">
        <v>1149</v>
      </c>
      <c r="G59" s="49">
        <f>F59/F69</f>
        <v>0.7018937080024434</v>
      </c>
      <c r="H59" s="48">
        <v>1385.02</v>
      </c>
      <c r="I59" s="49">
        <f>H59/H69</f>
        <v>0.6759492435334309</v>
      </c>
      <c r="J59" s="48">
        <v>1660.46</v>
      </c>
      <c r="K59" s="49">
        <f>J59/J69</f>
        <v>0.6843024933031115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1:56" s="7" customFormat="1" ht="12.75">
      <c r="A60" s="51" t="s">
        <v>25</v>
      </c>
      <c r="B60" s="52">
        <v>46</v>
      </c>
      <c r="C60" s="53">
        <f>B60/B69</f>
        <v>0.025974025974025976</v>
      </c>
      <c r="D60" s="52">
        <v>51.5</v>
      </c>
      <c r="E60" s="53">
        <f>D60/D69</f>
        <v>0.028508164959867147</v>
      </c>
      <c r="F60" s="52">
        <v>32</v>
      </c>
      <c r="G60" s="53">
        <f>F60/F69</f>
        <v>0.019547953573610263</v>
      </c>
      <c r="H60" s="52">
        <v>70.97999999999998</v>
      </c>
      <c r="I60" s="53">
        <f>H60/H69</f>
        <v>0.03464128843338213</v>
      </c>
      <c r="J60" s="52">
        <v>83.54</v>
      </c>
      <c r="K60" s="53">
        <f>J60/J69</f>
        <v>0.03442818874922728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1:56" s="7" customFormat="1" ht="12.75">
      <c r="A61" s="51" t="s">
        <v>22</v>
      </c>
      <c r="B61" s="52">
        <v>0</v>
      </c>
      <c r="C61" s="53">
        <f>B61/B69</f>
        <v>0</v>
      </c>
      <c r="D61" s="52">
        <v>2</v>
      </c>
      <c r="E61" s="53">
        <f>D61/D69</f>
        <v>0.0011071132023249377</v>
      </c>
      <c r="F61" s="52">
        <v>4</v>
      </c>
      <c r="G61" s="53">
        <f>F61/F69</f>
        <v>0.002443494196701283</v>
      </c>
      <c r="H61" s="52">
        <v>15</v>
      </c>
      <c r="I61" s="53">
        <f>H61/H69</f>
        <v>0.007320644216691069</v>
      </c>
      <c r="J61" s="52">
        <v>2</v>
      </c>
      <c r="K61" s="53">
        <f>J61/J69</f>
        <v>0.00082423243354626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1:56" s="7" customFormat="1" ht="12.75">
      <c r="A62" s="51" t="s">
        <v>20</v>
      </c>
      <c r="B62" s="52">
        <v>222.5</v>
      </c>
      <c r="C62" s="53">
        <f>B62/B69</f>
        <v>0.1256352343308865</v>
      </c>
      <c r="D62" s="52">
        <v>235</v>
      </c>
      <c r="E62" s="53">
        <f>D62/D69</f>
        <v>0.13008580127318017</v>
      </c>
      <c r="F62" s="52">
        <v>191</v>
      </c>
      <c r="G62" s="53">
        <f>F62/F69</f>
        <v>0.11667684789248625</v>
      </c>
      <c r="H62" s="52">
        <v>284</v>
      </c>
      <c r="I62" s="53">
        <f>H62/H69</f>
        <v>0.1386041971693509</v>
      </c>
      <c r="J62" s="52">
        <v>263</v>
      </c>
      <c r="K62" s="53">
        <f>J62/J69</f>
        <v>0.1083865650113332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1:56" s="7" customFormat="1" ht="12.75">
      <c r="A63" s="51" t="s">
        <v>21</v>
      </c>
      <c r="B63" s="52">
        <v>270</v>
      </c>
      <c r="C63" s="53">
        <f>B63/B69</f>
        <v>0.15245623941276115</v>
      </c>
      <c r="D63" s="52">
        <v>242</v>
      </c>
      <c r="E63" s="53">
        <f>D63/D69</f>
        <v>0.13396069748131748</v>
      </c>
      <c r="F63" s="52">
        <v>206</v>
      </c>
      <c r="G63" s="53">
        <f>F63/F69</f>
        <v>0.12583995113011606</v>
      </c>
      <c r="H63" s="52">
        <v>224</v>
      </c>
      <c r="I63" s="53">
        <f>H63/H69</f>
        <v>0.10932162030258663</v>
      </c>
      <c r="J63" s="52">
        <v>273</v>
      </c>
      <c r="K63" s="53">
        <f>J63/J69</f>
        <v>0.1125077271790645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1:56" s="7" customFormat="1" ht="12.75" customHeight="1">
      <c r="A64" s="54" t="s">
        <v>26</v>
      </c>
      <c r="B64" s="52">
        <v>42</v>
      </c>
      <c r="C64" s="53">
        <f>B64/B69</f>
        <v>0.023715415019762844</v>
      </c>
      <c r="D64" s="52">
        <v>48</v>
      </c>
      <c r="E64" s="53">
        <f>D64/D69</f>
        <v>0.026570716855798506</v>
      </c>
      <c r="F64" s="52">
        <v>36</v>
      </c>
      <c r="G64" s="53">
        <f>F64/F69</f>
        <v>0.021991447770311544</v>
      </c>
      <c r="H64" s="52"/>
      <c r="I64" s="53">
        <f>H64/H69</f>
        <v>0</v>
      </c>
      <c r="J64" s="52">
        <v>79.5</v>
      </c>
      <c r="K64" s="53">
        <f>J64/J69</f>
        <v>0.03276323923346384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1:58" ht="12.75">
      <c r="A65" s="51" t="s">
        <v>34</v>
      </c>
      <c r="B65" s="52">
        <v>8.5</v>
      </c>
      <c r="C65" s="53">
        <f>B65/B69</f>
        <v>0.004799548277809147</v>
      </c>
      <c r="D65" s="52">
        <v>3</v>
      </c>
      <c r="E65" s="53">
        <f>D65/D69</f>
        <v>0.0016606698034874066</v>
      </c>
      <c r="F65" s="52">
        <v>16</v>
      </c>
      <c r="G65" s="53">
        <f>F65/F69</f>
        <v>0.009773976786805132</v>
      </c>
      <c r="H65" s="52">
        <v>25</v>
      </c>
      <c r="I65" s="53">
        <f>H65/H69</f>
        <v>0.012201073694485115</v>
      </c>
      <c r="J65" s="52">
        <v>14</v>
      </c>
      <c r="K65" s="53">
        <f>J65/J69</f>
        <v>0.00576962703482382</v>
      </c>
      <c r="BE65" s="4"/>
      <c r="BF65" s="4"/>
    </row>
    <row r="66" spans="1:56" s="7" customFormat="1" ht="12.75">
      <c r="A66" s="51" t="s">
        <v>32</v>
      </c>
      <c r="B66" s="52">
        <v>3</v>
      </c>
      <c r="C66" s="53">
        <f>B66/B69</f>
        <v>0.0016939582156973462</v>
      </c>
      <c r="D66" s="52">
        <v>2</v>
      </c>
      <c r="E66" s="53">
        <f>D66/D69</f>
        <v>0.0011071132023249377</v>
      </c>
      <c r="F66" s="52">
        <v>3</v>
      </c>
      <c r="G66" s="53">
        <f>F66/F69</f>
        <v>0.0018326206475259622</v>
      </c>
      <c r="H66" s="52">
        <v>13</v>
      </c>
      <c r="I66" s="53">
        <f>H66/H69</f>
        <v>0.00634455832113226</v>
      </c>
      <c r="J66" s="52">
        <v>6</v>
      </c>
      <c r="K66" s="53">
        <f>J66/J69</f>
        <v>0.00247269730063878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1:56" s="7" customFormat="1" ht="12.75">
      <c r="A67" s="51" t="s">
        <v>24</v>
      </c>
      <c r="B67" s="52">
        <v>0</v>
      </c>
      <c r="C67" s="53">
        <f>B67/B69</f>
        <v>0</v>
      </c>
      <c r="D67" s="52">
        <v>1</v>
      </c>
      <c r="E67" s="53">
        <f>D67/D69</f>
        <v>0.0005535566011624688</v>
      </c>
      <c r="F67" s="52">
        <v>0</v>
      </c>
      <c r="G67" s="53">
        <f>F67/F69</f>
        <v>0</v>
      </c>
      <c r="H67" s="52">
        <v>16</v>
      </c>
      <c r="I67" s="53">
        <f>H67/H69</f>
        <v>0.007808687164470474</v>
      </c>
      <c r="J67" s="52">
        <v>35</v>
      </c>
      <c r="K67" s="53">
        <f>J67/J69</f>
        <v>0.01442406758705955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1:56" s="7" customFormat="1" ht="12.75">
      <c r="A68" s="51" t="s">
        <v>23</v>
      </c>
      <c r="B68" s="52">
        <v>2</v>
      </c>
      <c r="C68" s="53">
        <f>B68/B69</f>
        <v>0.001129305477131564</v>
      </c>
      <c r="D68" s="52">
        <v>1</v>
      </c>
      <c r="E68" s="53">
        <f>D68/D69</f>
        <v>0.0005535566011624688</v>
      </c>
      <c r="F68" s="52">
        <v>0</v>
      </c>
      <c r="G68" s="53">
        <f>F68/F69</f>
        <v>0</v>
      </c>
      <c r="H68" s="52">
        <v>16</v>
      </c>
      <c r="I68" s="53">
        <f>H68/H69</f>
        <v>0.007808687164470474</v>
      </c>
      <c r="J68" s="52">
        <v>10</v>
      </c>
      <c r="K68" s="53">
        <f>J68/J69</f>
        <v>0.0041211621677313005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1:56" s="7" customFormat="1" ht="13.5" thickBot="1">
      <c r="A69" s="51" t="s">
        <v>27</v>
      </c>
      <c r="B69" s="91">
        <f>SUM(B59:B68)</f>
        <v>1771</v>
      </c>
      <c r="C69" s="92">
        <f>SUM(C59:C68)</f>
        <v>1.0000000000000002</v>
      </c>
      <c r="D69" s="91">
        <f>SUM(D59:D68)</f>
        <v>1806.5</v>
      </c>
      <c r="E69" s="92">
        <f>SUM(E59:E68)</f>
        <v>1</v>
      </c>
      <c r="F69" s="91">
        <f>SUM(F59:F68)</f>
        <v>1637</v>
      </c>
      <c r="G69" s="92">
        <f>SUM(G59:G68)</f>
        <v>1</v>
      </c>
      <c r="H69" s="91">
        <f>SUM(H59:H68)</f>
        <v>2049</v>
      </c>
      <c r="I69" s="92">
        <f>SUM(I59:I68)</f>
        <v>0.9999999999999999</v>
      </c>
      <c r="J69" s="91">
        <f>SUM(J59:J68)</f>
        <v>2426.5</v>
      </c>
      <c r="K69" s="92">
        <f>SUM(K59:K68)</f>
        <v>1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1:58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</row>
    <row r="71" spans="1:58" s="7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</row>
    <row r="72" spans="1:58" s="7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</row>
    <row r="73" spans="1:58" s="7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</row>
    <row r="74" spans="1:58" s="7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</row>
    <row r="75" spans="1:58" s="7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</row>
    <row r="87" ht="12"/>
    <row r="88" ht="12"/>
    <row r="91" spans="1:9" ht="40.5" customHeight="1">
      <c r="A91" s="59"/>
      <c r="B91" s="97" t="s">
        <v>35</v>
      </c>
      <c r="C91" s="97"/>
      <c r="D91" s="97"/>
      <c r="E91" s="97"/>
      <c r="F91" s="97"/>
      <c r="G91" s="59"/>
      <c r="H91" s="60"/>
      <c r="I91" s="60"/>
    </row>
    <row r="92" ht="12.75" thickBot="1"/>
    <row r="93" spans="4:57" s="7" customFormat="1" ht="13.5" thickBot="1">
      <c r="D93" s="61">
        <v>2015</v>
      </c>
      <c r="E93" s="61">
        <v>2016</v>
      </c>
      <c r="F93" s="61">
        <v>2017</v>
      </c>
      <c r="G93" s="61">
        <v>2018</v>
      </c>
      <c r="H93" s="61">
        <v>2019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2:57" s="7" customFormat="1" ht="12.75">
      <c r="B94" s="51" t="s">
        <v>25</v>
      </c>
      <c r="C94" s="67"/>
      <c r="D94" s="71">
        <v>35</v>
      </c>
      <c r="E94" s="72">
        <v>38</v>
      </c>
      <c r="F94" s="72">
        <v>30</v>
      </c>
      <c r="G94" s="72">
        <v>33</v>
      </c>
      <c r="H94" s="72">
        <v>55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2:57" s="7" customFormat="1" ht="12.75">
      <c r="B95" s="51" t="s">
        <v>22</v>
      </c>
      <c r="C95" s="65"/>
      <c r="D95" s="71">
        <v>8</v>
      </c>
      <c r="E95" s="72">
        <v>10</v>
      </c>
      <c r="F95" s="72">
        <v>13</v>
      </c>
      <c r="G95" s="72">
        <v>13</v>
      </c>
      <c r="H95" s="72">
        <v>20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2:57" s="7" customFormat="1" ht="12.75">
      <c r="B96" s="51" t="s">
        <v>20</v>
      </c>
      <c r="C96" s="65"/>
      <c r="D96" s="71">
        <v>78</v>
      </c>
      <c r="E96" s="72">
        <v>87</v>
      </c>
      <c r="F96" s="72">
        <v>70</v>
      </c>
      <c r="G96" s="72">
        <v>82</v>
      </c>
      <c r="H96" s="72">
        <v>82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2:57" s="7" customFormat="1" ht="12.75">
      <c r="B97" s="51" t="s">
        <v>21</v>
      </c>
      <c r="C97" s="65"/>
      <c r="D97" s="71">
        <v>76</v>
      </c>
      <c r="E97" s="72">
        <v>75</v>
      </c>
      <c r="F97" s="72">
        <v>69</v>
      </c>
      <c r="G97" s="72">
        <v>61</v>
      </c>
      <c r="H97" s="72">
        <v>97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2:57" s="7" customFormat="1" ht="12.75" customHeight="1">
      <c r="B98" s="54" t="s">
        <v>26</v>
      </c>
      <c r="C98" s="65"/>
      <c r="D98" s="71">
        <v>140</v>
      </c>
      <c r="E98" s="72">
        <v>154</v>
      </c>
      <c r="F98" s="72">
        <v>138</v>
      </c>
      <c r="G98" s="72">
        <v>174</v>
      </c>
      <c r="H98" s="72">
        <v>194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7" s="7" customFormat="1" ht="12.75" customHeight="1">
      <c r="B99" s="54" t="s">
        <v>34</v>
      </c>
      <c r="C99" s="65"/>
      <c r="D99" s="71">
        <v>60</v>
      </c>
      <c r="E99" s="72">
        <v>49</v>
      </c>
      <c r="F99" s="72">
        <v>40</v>
      </c>
      <c r="G99" s="72"/>
      <c r="H99" s="72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2:57" s="7" customFormat="1" ht="15" customHeight="1">
      <c r="B100" s="51" t="s">
        <v>32</v>
      </c>
      <c r="C100" s="65"/>
      <c r="D100" s="71">
        <v>145</v>
      </c>
      <c r="E100" s="72">
        <v>165</v>
      </c>
      <c r="F100" s="72">
        <v>152</v>
      </c>
      <c r="G100" s="72">
        <v>178</v>
      </c>
      <c r="H100" s="72">
        <v>194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2:57" s="7" customFormat="1" ht="15" customHeight="1">
      <c r="B101" s="51" t="s">
        <v>24</v>
      </c>
      <c r="C101" s="65"/>
      <c r="D101" s="71">
        <v>34</v>
      </c>
      <c r="E101" s="72">
        <v>29</v>
      </c>
      <c r="F101" s="72">
        <v>34</v>
      </c>
      <c r="G101" s="72">
        <v>23</v>
      </c>
      <c r="H101" s="72">
        <v>55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2:57" s="7" customFormat="1" ht="13.5" thickBot="1">
      <c r="B102" s="51" t="s">
        <v>23</v>
      </c>
      <c r="C102" s="67"/>
      <c r="D102" s="73">
        <v>4</v>
      </c>
      <c r="E102" s="74">
        <v>6</v>
      </c>
      <c r="F102" s="74">
        <v>2</v>
      </c>
      <c r="G102" s="74">
        <v>5</v>
      </c>
      <c r="H102" s="74">
        <v>6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5" spans="2:63" ht="18.75" customHeight="1">
      <c r="B105" s="97" t="s">
        <v>36</v>
      </c>
      <c r="C105" s="97"/>
      <c r="D105" s="97"/>
      <c r="E105" s="97"/>
      <c r="F105" s="97"/>
      <c r="BG105" s="5"/>
      <c r="BH105" s="5"/>
      <c r="BI105" s="5"/>
      <c r="BJ105" s="5"/>
      <c r="BK105" s="5"/>
    </row>
    <row r="106" spans="59:63" ht="12">
      <c r="BG106" s="5"/>
      <c r="BH106" s="5"/>
      <c r="BI106" s="5"/>
      <c r="BJ106" s="5"/>
      <c r="BK106" s="5"/>
    </row>
    <row r="107" spans="3:63" ht="12.75">
      <c r="C107" s="69">
        <v>24.33</v>
      </c>
      <c r="D107" s="55" t="s">
        <v>37</v>
      </c>
      <c r="BG107" s="5"/>
      <c r="BH107" s="5"/>
      <c r="BI107" s="5"/>
      <c r="BJ107" s="5"/>
      <c r="BK107" s="5"/>
    </row>
    <row r="108" spans="3:63" ht="12.75">
      <c r="C108" s="70">
        <v>43.86</v>
      </c>
      <c r="D108" s="55" t="s">
        <v>38</v>
      </c>
      <c r="BG108" s="5"/>
      <c r="BH108" s="5"/>
      <c r="BI108" s="5"/>
      <c r="BJ108" s="5"/>
      <c r="BK108" s="5"/>
    </row>
  </sheetData>
  <sheetProtection/>
  <mergeCells count="15">
    <mergeCell ref="J57:K57"/>
    <mergeCell ref="H57:I57"/>
    <mergeCell ref="F57:G57"/>
    <mergeCell ref="D57:E57"/>
    <mergeCell ref="B12:D12"/>
    <mergeCell ref="E12:G12"/>
    <mergeCell ref="B105:F105"/>
    <mergeCell ref="B57:C57"/>
    <mergeCell ref="B91:F91"/>
    <mergeCell ref="A2:I2"/>
    <mergeCell ref="A3:I3"/>
    <mergeCell ref="A10:I10"/>
    <mergeCell ref="A55:I55"/>
    <mergeCell ref="A11:G11"/>
    <mergeCell ref="I12:J12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N39" sqref="N3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14" width="5.125" style="5" customWidth="1"/>
    <col min="15" max="15" width="1.37890625" style="5" customWidth="1"/>
    <col min="16" max="18" width="5.125" style="5" customWidth="1"/>
    <col min="19" max="19" width="1.37890625" style="5" customWidth="1"/>
    <col min="20" max="22" width="5.125" style="5" customWidth="1"/>
    <col min="23" max="23" width="1.37890625" style="5" customWidth="1"/>
    <col min="24" max="26" width="5.125" style="5" customWidth="1"/>
    <col min="27" max="27" width="1.37890625" style="5" customWidth="1"/>
    <col min="28" max="30" width="5.125" style="5" customWidth="1"/>
    <col min="31" max="31" width="1.37890625" style="5" customWidth="1"/>
    <col min="32" max="34" width="5.125" style="5" customWidth="1"/>
    <col min="35" max="35" width="1.37890625" style="5" customWidth="1"/>
    <col min="36" max="38" width="5.125" style="5" customWidth="1"/>
    <col min="39" max="39" width="1.37890625" style="5" customWidth="1"/>
    <col min="40" max="42" width="5.125" style="5" customWidth="1"/>
    <col min="43" max="43" width="1.37890625" style="5" customWidth="1"/>
    <col min="44" max="46" width="5.125" style="5" customWidth="1"/>
    <col min="47" max="47" width="1.37890625" style="5" customWidth="1"/>
    <col min="48" max="49" width="5.125" style="5" customWidth="1"/>
    <col min="50" max="51" width="11.375" style="5" customWidth="1"/>
    <col min="52" max="16384" width="11.375" style="4" customWidth="1"/>
  </cols>
  <sheetData>
    <row r="1" ht="15" customHeight="1"/>
    <row r="2" spans="1:10" ht="22.5">
      <c r="A2" s="98" t="s">
        <v>31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114"/>
      <c r="I3" s="114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2</v>
      </c>
      <c r="B7" s="11">
        <v>0.74</v>
      </c>
      <c r="C7" s="11">
        <v>1</v>
      </c>
      <c r="D7" s="11">
        <v>0.92</v>
      </c>
      <c r="E7" s="11">
        <v>0.94</v>
      </c>
      <c r="F7" s="11">
        <v>0.88</v>
      </c>
      <c r="G7" s="11">
        <v>0.88</v>
      </c>
      <c r="H7" s="11">
        <v>0.964</v>
      </c>
      <c r="I7" s="11">
        <v>0.9</v>
      </c>
      <c r="J7" s="12">
        <v>0.811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39</v>
      </c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2:50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5" t="s">
        <v>6</v>
      </c>
      <c r="I12" s="115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4">
        <v>2010</v>
      </c>
      <c r="B14" s="25">
        <v>0.6</v>
      </c>
      <c r="C14" s="26">
        <v>0.8647</v>
      </c>
      <c r="D14" s="27">
        <v>0.049</v>
      </c>
      <c r="E14" s="28">
        <v>0.6</v>
      </c>
      <c r="F14" s="26">
        <v>0.8518</v>
      </c>
      <c r="G14" s="27">
        <v>0.067</v>
      </c>
      <c r="H14" s="30" t="s">
        <v>14</v>
      </c>
      <c r="I14" s="116">
        <v>0.67</v>
      </c>
      <c r="J14" s="116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4">
        <v>2011</v>
      </c>
      <c r="B15" s="25">
        <v>0.6</v>
      </c>
      <c r="C15" s="26">
        <v>0.8937</v>
      </c>
      <c r="D15" s="27">
        <f aca="true" t="shared" si="0" ref="D15:D22">(C15-C14)/C14</f>
        <v>0.03353764311321849</v>
      </c>
      <c r="E15" s="28">
        <v>0.6</v>
      </c>
      <c r="F15" s="26">
        <v>0.8893</v>
      </c>
      <c r="G15" s="27">
        <f aca="true" t="shared" si="1" ref="G15:G22">(F15-F14)/F14</f>
        <v>0.044024418877670786</v>
      </c>
      <c r="H15" s="30" t="s">
        <v>14</v>
      </c>
      <c r="I15" s="116">
        <v>0.695</v>
      </c>
      <c r="J15" s="116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4">
        <v>2012</v>
      </c>
      <c r="B16" s="25">
        <v>0.6</v>
      </c>
      <c r="C16" s="26">
        <v>0.8747</v>
      </c>
      <c r="D16" s="27">
        <f t="shared" si="0"/>
        <v>-0.021259930625489556</v>
      </c>
      <c r="E16" s="28">
        <v>0.6</v>
      </c>
      <c r="F16" s="26">
        <v>0.8626</v>
      </c>
      <c r="G16" s="27">
        <f t="shared" si="1"/>
        <v>-0.03002361407848864</v>
      </c>
      <c r="H16" s="30" t="s">
        <v>14</v>
      </c>
      <c r="I16" s="116">
        <v>0.6939</v>
      </c>
      <c r="J16" s="116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4">
        <v>2013</v>
      </c>
      <c r="B17" s="25">
        <v>0.6</v>
      </c>
      <c r="C17" s="26">
        <v>0.8914</v>
      </c>
      <c r="D17" s="27">
        <f t="shared" si="0"/>
        <v>0.01909226020349827</v>
      </c>
      <c r="E17" s="28">
        <v>0.6</v>
      </c>
      <c r="F17" s="26">
        <v>0.8819</v>
      </c>
      <c r="G17" s="27">
        <f t="shared" si="1"/>
        <v>0.02237421748203105</v>
      </c>
      <c r="H17" s="30" t="s">
        <v>14</v>
      </c>
      <c r="I17" s="116">
        <v>0.7081</v>
      </c>
      <c r="J17" s="116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87">
        <v>2015</v>
      </c>
      <c r="B18" s="25">
        <v>0.6</v>
      </c>
      <c r="C18" s="26">
        <v>0.8754</v>
      </c>
      <c r="D18" s="27">
        <f t="shared" si="0"/>
        <v>-0.017949293246578433</v>
      </c>
      <c r="E18" s="28">
        <v>0.6</v>
      </c>
      <c r="F18" s="26">
        <v>0.8734</v>
      </c>
      <c r="G18" s="27">
        <f t="shared" si="1"/>
        <v>-0.009638280984238648</v>
      </c>
      <c r="H18" s="30" t="s">
        <v>14</v>
      </c>
      <c r="I18" s="116">
        <v>0.7083</v>
      </c>
      <c r="J18" s="116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7" customFormat="1" ht="15">
      <c r="A19" s="87">
        <v>2016</v>
      </c>
      <c r="B19" s="25">
        <v>0.6</v>
      </c>
      <c r="C19" s="26">
        <v>0.8628</v>
      </c>
      <c r="D19" s="27">
        <f t="shared" si="0"/>
        <v>-0.014393420150788148</v>
      </c>
      <c r="E19" s="28">
        <v>0.6</v>
      </c>
      <c r="F19" s="26">
        <v>0.8539</v>
      </c>
      <c r="G19" s="27">
        <f t="shared" si="1"/>
        <v>-0.02232653995878173</v>
      </c>
      <c r="H19" s="30" t="s">
        <v>14</v>
      </c>
      <c r="I19" s="116">
        <v>0.7158</v>
      </c>
      <c r="J19" s="116">
        <v>0.6789</v>
      </c>
      <c r="K19" s="23"/>
      <c r="L19" s="23"/>
      <c r="M19" s="23"/>
      <c r="N19" s="23"/>
      <c r="O19" s="23"/>
      <c r="P19" s="23"/>
      <c r="Q19" s="23"/>
      <c r="R19" s="23"/>
      <c r="S19" s="36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1" customFormat="1" ht="15">
      <c r="A20" s="87">
        <v>2017</v>
      </c>
      <c r="B20" s="25">
        <v>0.6</v>
      </c>
      <c r="C20" s="26">
        <v>0.948</v>
      </c>
      <c r="D20" s="27">
        <f t="shared" si="0"/>
        <v>0.09874826147426975</v>
      </c>
      <c r="E20" s="28">
        <v>0.6</v>
      </c>
      <c r="F20" s="26">
        <v>0.948</v>
      </c>
      <c r="G20" s="27">
        <f t="shared" si="1"/>
        <v>0.11020025764140996</v>
      </c>
      <c r="H20" s="30" t="s">
        <v>14</v>
      </c>
      <c r="I20" s="116">
        <v>0.7517</v>
      </c>
      <c r="J20" s="116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3"/>
      <c r="U20" s="2"/>
      <c r="V20" s="2"/>
      <c r="W20" s="32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87">
        <v>2018</v>
      </c>
      <c r="B21" s="25">
        <v>0.6</v>
      </c>
      <c r="C21" s="26">
        <v>0.9017</v>
      </c>
      <c r="D21" s="118">
        <f t="shared" si="0"/>
        <v>-0.0488396624472574</v>
      </c>
      <c r="E21" s="28">
        <v>0.6</v>
      </c>
      <c r="F21" s="26">
        <v>0.829</v>
      </c>
      <c r="G21" s="118">
        <f t="shared" si="1"/>
        <v>-0.12552742616033755</v>
      </c>
      <c r="H21" s="30" t="s">
        <v>14</v>
      </c>
      <c r="I21" s="116">
        <v>0.7593</v>
      </c>
      <c r="J21" s="116">
        <v>0.7154</v>
      </c>
      <c r="T21" s="42"/>
      <c r="U21" s="43"/>
      <c r="X21" s="42"/>
      <c r="Y21" s="43"/>
    </row>
    <row r="22" spans="1:51" s="123" customFormat="1" ht="15" thickBot="1">
      <c r="A22" s="86">
        <v>2019</v>
      </c>
      <c r="B22" s="119">
        <v>0.6</v>
      </c>
      <c r="C22" s="120">
        <v>0.8854</v>
      </c>
      <c r="D22" s="121">
        <f t="shared" si="0"/>
        <v>-0.018076965731396232</v>
      </c>
      <c r="E22" s="122">
        <v>0.6</v>
      </c>
      <c r="F22" s="120">
        <v>0.8498</v>
      </c>
      <c r="G22" s="121">
        <f t="shared" si="1"/>
        <v>0.025090470446320918</v>
      </c>
      <c r="H22" s="34" t="s">
        <v>14</v>
      </c>
      <c r="I22" s="117">
        <v>0.7365</v>
      </c>
      <c r="J22" s="117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ht="12.75" thickBot="1"/>
    <row r="57" spans="2:49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s="7" customFormat="1" ht="13.5" thickBot="1">
      <c r="A58" s="90" t="s">
        <v>16</v>
      </c>
      <c r="B58" s="46" t="s">
        <v>17</v>
      </c>
      <c r="C58" s="19" t="s">
        <v>18</v>
      </c>
      <c r="D58" s="46" t="s">
        <v>17</v>
      </c>
      <c r="E58" s="19" t="s">
        <v>18</v>
      </c>
      <c r="F58" s="46" t="s">
        <v>17</v>
      </c>
      <c r="G58" s="19" t="s">
        <v>18</v>
      </c>
      <c r="H58" s="46" t="s">
        <v>17</v>
      </c>
      <c r="I58" s="19" t="s">
        <v>18</v>
      </c>
      <c r="J58" s="46" t="s">
        <v>17</v>
      </c>
      <c r="K58" s="19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:49" s="7" customFormat="1" ht="12.75">
      <c r="A59" s="51" t="s">
        <v>19</v>
      </c>
      <c r="B59" s="48">
        <v>3505</v>
      </c>
      <c r="C59" s="49">
        <f>B59/B69</f>
        <v>0.8753746253746254</v>
      </c>
      <c r="D59" s="48">
        <v>3627.5</v>
      </c>
      <c r="E59" s="49">
        <f>D59/D69</f>
        <v>0.8627660839576644</v>
      </c>
      <c r="F59" s="48">
        <v>3747.5</v>
      </c>
      <c r="G59" s="49">
        <f>F59/F69</f>
        <v>0.8797939673953872</v>
      </c>
      <c r="H59" s="48">
        <v>3481.499999999999</v>
      </c>
      <c r="I59" s="49">
        <f>H59/H69</f>
        <v>0.9017094017094017</v>
      </c>
      <c r="J59" s="48">
        <v>2961.1</v>
      </c>
      <c r="K59" s="49">
        <f>J59/J69</f>
        <v>0.8853640304978322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</row>
    <row r="60" spans="1:49" s="7" customFormat="1" ht="12.75">
      <c r="A60" s="51" t="s">
        <v>25</v>
      </c>
      <c r="B60" s="52">
        <v>173</v>
      </c>
      <c r="C60" s="53">
        <f>B60/B69</f>
        <v>0.04320679320679321</v>
      </c>
      <c r="D60" s="52">
        <v>282.5</v>
      </c>
      <c r="E60" s="53">
        <f>D60/D69</f>
        <v>0.06718991556665478</v>
      </c>
      <c r="F60" s="52">
        <v>238.52</v>
      </c>
      <c r="G60" s="53">
        <f>F60/F69</f>
        <v>0.055996919840733225</v>
      </c>
      <c r="H60" s="52">
        <v>141.50000000000003</v>
      </c>
      <c r="I60" s="53">
        <f>H60/H69</f>
        <v>0.036648536648536664</v>
      </c>
      <c r="J60" s="52">
        <v>136.9</v>
      </c>
      <c r="K60" s="53">
        <f>J60/J69</f>
        <v>0.04093287486918822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:49" s="7" customFormat="1" ht="12.75">
      <c r="A61" s="51" t="s">
        <v>22</v>
      </c>
      <c r="B61" s="52">
        <v>12</v>
      </c>
      <c r="C61" s="53">
        <f>B61/B69</f>
        <v>0.002997002997002997</v>
      </c>
      <c r="D61" s="52">
        <v>7</v>
      </c>
      <c r="E61" s="53">
        <f>D61/D69</f>
        <v>0.0016648828635985255</v>
      </c>
      <c r="F61" s="52">
        <v>6</v>
      </c>
      <c r="G61" s="53">
        <f>F61/F69</f>
        <v>0.001408609420779806</v>
      </c>
      <c r="H61" s="52">
        <v>22</v>
      </c>
      <c r="I61" s="53">
        <f>H61/H69</f>
        <v>0.005698005698005699</v>
      </c>
      <c r="J61" s="52">
        <v>11</v>
      </c>
      <c r="K61" s="53">
        <f>J61/J69</f>
        <v>0.0032889819105994915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s="7" customFormat="1" ht="12.75">
      <c r="A62" s="51" t="s">
        <v>20</v>
      </c>
      <c r="B62" s="52">
        <v>2</v>
      </c>
      <c r="C62" s="53">
        <f>B62/B69</f>
        <v>0.0004995004995004995</v>
      </c>
      <c r="D62" s="52">
        <v>0</v>
      </c>
      <c r="E62" s="53">
        <f>D62/D69</f>
        <v>0</v>
      </c>
      <c r="F62" s="52">
        <v>3</v>
      </c>
      <c r="G62" s="53">
        <f>F62/F69</f>
        <v>0.000704304710389903</v>
      </c>
      <c r="H62" s="52">
        <v>12</v>
      </c>
      <c r="I62" s="53">
        <f>H62/H69</f>
        <v>0.003108003108003109</v>
      </c>
      <c r="J62" s="52">
        <v>12</v>
      </c>
      <c r="K62" s="53">
        <f>J62/J69</f>
        <v>0.0035879802661085364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s="7" customFormat="1" ht="12.75">
      <c r="A63" s="51" t="s">
        <v>21</v>
      </c>
      <c r="B63" s="52">
        <v>228</v>
      </c>
      <c r="C63" s="53">
        <f>B63/B69</f>
        <v>0.056943056943056944</v>
      </c>
      <c r="D63" s="52">
        <v>206</v>
      </c>
      <c r="E63" s="53">
        <f>D63/D69</f>
        <v>0.048995124271613746</v>
      </c>
      <c r="F63" s="52">
        <v>173</v>
      </c>
      <c r="G63" s="53">
        <f>F63/F69</f>
        <v>0.04061490496581774</v>
      </c>
      <c r="H63" s="52">
        <v>117</v>
      </c>
      <c r="I63" s="53">
        <f>H63/H69</f>
        <v>0.03030303030303031</v>
      </c>
      <c r="J63" s="52">
        <v>105</v>
      </c>
      <c r="K63" s="53">
        <f>J63/J69</f>
        <v>0.03139482732844969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s="7" customFormat="1" ht="12.75" customHeight="1">
      <c r="A64" s="54" t="s">
        <v>26</v>
      </c>
      <c r="B64" s="52">
        <v>73</v>
      </c>
      <c r="C64" s="53">
        <f>B64/B69</f>
        <v>0.018231768231768232</v>
      </c>
      <c r="D64" s="52">
        <v>68.5</v>
      </c>
      <c r="E64" s="53">
        <f>D64/D69</f>
        <v>0.016292068022356998</v>
      </c>
      <c r="F64" s="52">
        <v>68.5</v>
      </c>
      <c r="G64" s="53">
        <f>F64/F69</f>
        <v>0.01608162422056945</v>
      </c>
      <c r="H64" s="52"/>
      <c r="I64" s="53">
        <f>H64/H69</f>
        <v>0</v>
      </c>
      <c r="J64" s="52">
        <v>74.5</v>
      </c>
      <c r="K64" s="53">
        <f>J64/J69</f>
        <v>0.02227537748542383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:51" ht="12.75">
      <c r="A65" s="51" t="s">
        <v>34</v>
      </c>
      <c r="B65" s="52">
        <v>0</v>
      </c>
      <c r="C65" s="53">
        <f>B65/B69</f>
        <v>0</v>
      </c>
      <c r="D65" s="52">
        <v>0</v>
      </c>
      <c r="E65" s="53">
        <f>D65/D69</f>
        <v>0</v>
      </c>
      <c r="F65" s="52">
        <v>3</v>
      </c>
      <c r="G65" s="53">
        <f>F65/F69</f>
        <v>0.000704304710389903</v>
      </c>
      <c r="H65" s="52">
        <v>14</v>
      </c>
      <c r="I65" s="53">
        <f>H65/H69</f>
        <v>0.003626003626003627</v>
      </c>
      <c r="J65" s="52">
        <v>5</v>
      </c>
      <c r="K65" s="53">
        <f>J65/J69</f>
        <v>0.0014949917775452235</v>
      </c>
      <c r="AX65" s="4"/>
      <c r="AY65" s="4"/>
    </row>
    <row r="66" spans="1:49" s="7" customFormat="1" ht="12.75">
      <c r="A66" s="51" t="s">
        <v>32</v>
      </c>
      <c r="B66" s="52">
        <v>0</v>
      </c>
      <c r="C66" s="53">
        <f>B66/B69</f>
        <v>0</v>
      </c>
      <c r="D66" s="52">
        <v>0</v>
      </c>
      <c r="E66" s="53">
        <f>D66/D69</f>
        <v>0</v>
      </c>
      <c r="F66" s="52">
        <v>8</v>
      </c>
      <c r="G66" s="53">
        <f>F66/F69</f>
        <v>0.0018781458943730746</v>
      </c>
      <c r="H66" s="52">
        <v>10</v>
      </c>
      <c r="I66" s="53">
        <f>H66/H69</f>
        <v>0.0025900025900025907</v>
      </c>
      <c r="J66" s="52">
        <v>9</v>
      </c>
      <c r="K66" s="53">
        <f>J66/J69</f>
        <v>0.002690985199581402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 s="7" customFormat="1" ht="12.75">
      <c r="A67" s="51" t="s">
        <v>24</v>
      </c>
      <c r="B67" s="52">
        <v>9</v>
      </c>
      <c r="C67" s="53">
        <f>B67/B69</f>
        <v>0.002247752247752248</v>
      </c>
      <c r="D67" s="52">
        <v>0</v>
      </c>
      <c r="E67" s="53">
        <f>D67/D69</f>
        <v>0</v>
      </c>
      <c r="F67" s="52">
        <v>4</v>
      </c>
      <c r="G67" s="53">
        <f>F67/F69</f>
        <v>0.0009390729471865373</v>
      </c>
      <c r="H67" s="52">
        <v>28</v>
      </c>
      <c r="I67" s="53">
        <f>H67/H69</f>
        <v>0.007252007252007254</v>
      </c>
      <c r="J67" s="52">
        <v>17</v>
      </c>
      <c r="K67" s="53">
        <f>J67/J69</f>
        <v>0.00508297204365376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:49" s="7" customFormat="1" ht="12.75">
      <c r="A68" s="51" t="s">
        <v>23</v>
      </c>
      <c r="B68" s="52">
        <v>2</v>
      </c>
      <c r="C68" s="53">
        <f>B68/B69</f>
        <v>0.0004995004995004995</v>
      </c>
      <c r="D68" s="52">
        <v>13</v>
      </c>
      <c r="E68" s="53">
        <f>D68/D69</f>
        <v>0.0030919253181115472</v>
      </c>
      <c r="F68" s="52">
        <v>8</v>
      </c>
      <c r="G68" s="53">
        <f>F68/F69</f>
        <v>0.0018781458943730746</v>
      </c>
      <c r="H68" s="52">
        <v>35</v>
      </c>
      <c r="I68" s="53">
        <f>H68/H69</f>
        <v>0.009065009065009066</v>
      </c>
      <c r="J68" s="52">
        <v>13</v>
      </c>
      <c r="K68" s="53">
        <f>J68/J69</f>
        <v>0.003886978621617581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s="7" customFormat="1" ht="13.5" thickBot="1">
      <c r="A69" s="51" t="s">
        <v>27</v>
      </c>
      <c r="B69" s="91">
        <f>SUM(B59:B68)</f>
        <v>4004</v>
      </c>
      <c r="C69" s="92">
        <f>SUM(C59:C68)</f>
        <v>1</v>
      </c>
      <c r="D69" s="91">
        <f>SUM(D59:D68)</f>
        <v>4204.5</v>
      </c>
      <c r="E69" s="92">
        <f>SUM(E59:E68)</f>
        <v>1.0000000000000002</v>
      </c>
      <c r="F69" s="91">
        <f>SUM(F59:F68)</f>
        <v>4259.52</v>
      </c>
      <c r="G69" s="92">
        <f>SUM(G59:G68)</f>
        <v>1</v>
      </c>
      <c r="H69" s="91">
        <f>SUM(H59:H68)</f>
        <v>3860.999999999999</v>
      </c>
      <c r="I69" s="92">
        <f>SUM(I59:I68)</f>
        <v>1</v>
      </c>
      <c r="J69" s="91">
        <f>SUM(J59:J68)</f>
        <v>3344.5</v>
      </c>
      <c r="K69" s="92">
        <f>SUM(K59:K68)</f>
        <v>0.9999999999999998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51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1:51" s="7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1:51" s="7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1:51" s="7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s="7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1:51" s="7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85" ht="12"/>
    <row r="86" ht="12"/>
    <row r="89" spans="1:9" ht="40.5" customHeight="1">
      <c r="A89" s="59"/>
      <c r="B89" s="97" t="s">
        <v>35</v>
      </c>
      <c r="C89" s="97"/>
      <c r="D89" s="97"/>
      <c r="E89" s="97"/>
      <c r="F89" s="97"/>
      <c r="G89" s="59"/>
      <c r="H89" s="60"/>
      <c r="I89" s="60"/>
    </row>
    <row r="90" ht="12.75" thickBot="1"/>
    <row r="91" spans="4:50" s="7" customFormat="1" ht="13.5" thickBot="1">
      <c r="D91" s="61">
        <v>2015</v>
      </c>
      <c r="E91" s="61">
        <v>2016</v>
      </c>
      <c r="F91" s="61">
        <v>2017</v>
      </c>
      <c r="G91" s="61">
        <v>2018</v>
      </c>
      <c r="H91" s="61">
        <v>2019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</row>
    <row r="92" spans="2:50" s="7" customFormat="1" ht="12.75">
      <c r="B92" s="51" t="s">
        <v>25</v>
      </c>
      <c r="C92" s="67"/>
      <c r="D92" s="71">
        <v>119</v>
      </c>
      <c r="E92" s="72">
        <v>146</v>
      </c>
      <c r="F92" s="72">
        <v>147</v>
      </c>
      <c r="G92" s="72">
        <v>127</v>
      </c>
      <c r="H92" s="72">
        <v>99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2:50" s="7" customFormat="1" ht="12.75">
      <c r="B93" s="51" t="s">
        <v>22</v>
      </c>
      <c r="C93" s="65"/>
      <c r="D93" s="71">
        <v>73</v>
      </c>
      <c r="E93" s="72">
        <v>69</v>
      </c>
      <c r="F93" s="72">
        <v>66</v>
      </c>
      <c r="G93" s="72">
        <v>67</v>
      </c>
      <c r="H93" s="72">
        <v>48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</row>
    <row r="94" spans="2:50" s="7" customFormat="1" ht="12.75">
      <c r="B94" s="51" t="s">
        <v>20</v>
      </c>
      <c r="C94" s="65"/>
      <c r="D94" s="71">
        <v>49</v>
      </c>
      <c r="E94" s="72">
        <v>53</v>
      </c>
      <c r="F94" s="72">
        <v>58</v>
      </c>
      <c r="G94" s="72">
        <v>78</v>
      </c>
      <c r="H94" s="72">
        <v>65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2:50" s="7" customFormat="1" ht="12.75">
      <c r="B95" s="51" t="s">
        <v>21</v>
      </c>
      <c r="C95" s="65"/>
      <c r="D95" s="71">
        <v>252</v>
      </c>
      <c r="E95" s="72">
        <v>274</v>
      </c>
      <c r="F95" s="72">
        <v>314</v>
      </c>
      <c r="G95" s="72">
        <v>247</v>
      </c>
      <c r="H95" s="72">
        <v>166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2:50" s="7" customFormat="1" ht="12" customHeight="1">
      <c r="B96" s="54" t="s">
        <v>26</v>
      </c>
      <c r="C96" s="65"/>
      <c r="D96" s="71">
        <v>234</v>
      </c>
      <c r="E96" s="72">
        <v>232</v>
      </c>
      <c r="F96" s="72">
        <v>248</v>
      </c>
      <c r="G96" s="72">
        <v>227</v>
      </c>
      <c r="H96" s="72">
        <v>199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</row>
    <row r="97" spans="2:50" s="7" customFormat="1" ht="12.75" customHeight="1">
      <c r="B97" s="54" t="s">
        <v>34</v>
      </c>
      <c r="C97" s="65"/>
      <c r="D97" s="71">
        <v>116</v>
      </c>
      <c r="E97" s="72">
        <v>105</v>
      </c>
      <c r="F97" s="72">
        <v>98</v>
      </c>
      <c r="G97" s="72"/>
      <c r="H97" s="72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2:50" s="7" customFormat="1" ht="15" customHeight="1">
      <c r="B98" s="51" t="s">
        <v>32</v>
      </c>
      <c r="C98" s="65"/>
      <c r="D98" s="71">
        <v>111</v>
      </c>
      <c r="E98" s="72">
        <v>108</v>
      </c>
      <c r="F98" s="72">
        <v>111</v>
      </c>
      <c r="G98" s="72">
        <v>114</v>
      </c>
      <c r="H98" s="72">
        <v>102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2:50" s="7" customFormat="1" ht="15" customHeight="1">
      <c r="B99" s="51" t="s">
        <v>24</v>
      </c>
      <c r="C99" s="65"/>
      <c r="D99" s="71">
        <v>117</v>
      </c>
      <c r="E99" s="72">
        <v>114</v>
      </c>
      <c r="F99" s="72">
        <v>125</v>
      </c>
      <c r="G99" s="72">
        <v>95</v>
      </c>
      <c r="H99" s="72">
        <v>64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</row>
    <row r="100" spans="2:50" s="7" customFormat="1" ht="13.5" thickBot="1">
      <c r="B100" s="51" t="s">
        <v>23</v>
      </c>
      <c r="C100" s="67"/>
      <c r="D100" s="73">
        <v>26</v>
      </c>
      <c r="E100" s="74">
        <v>28</v>
      </c>
      <c r="F100" s="74">
        <v>27</v>
      </c>
      <c r="G100" s="74">
        <v>30</v>
      </c>
      <c r="H100" s="74">
        <v>23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</row>
    <row r="103" spans="2:63" ht="18.75" customHeight="1">
      <c r="B103" s="97" t="s">
        <v>36</v>
      </c>
      <c r="C103" s="97"/>
      <c r="D103" s="97"/>
      <c r="E103" s="97"/>
      <c r="F103" s="9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2:63" ht="12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89">
        <v>18.35</v>
      </c>
      <c r="D105" s="55" t="s">
        <v>37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0">
        <v>22.22</v>
      </c>
      <c r="D106" s="55" t="s">
        <v>38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H57:I57"/>
    <mergeCell ref="I12:J12"/>
    <mergeCell ref="D57:E57"/>
    <mergeCell ref="B12:D12"/>
    <mergeCell ref="E12:G12"/>
    <mergeCell ref="J57:K57"/>
    <mergeCell ref="B103:F103"/>
    <mergeCell ref="A2:I2"/>
    <mergeCell ref="A3:I3"/>
    <mergeCell ref="A10:I10"/>
    <mergeCell ref="A55:I55"/>
    <mergeCell ref="A11:G11"/>
    <mergeCell ref="F57:G57"/>
    <mergeCell ref="B57:C57"/>
    <mergeCell ref="B89:F89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1">
      <selection activeCell="J107" sqref="J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75390625" style="4" customWidth="1"/>
    <col min="9" max="9" width="11.375" style="4" customWidth="1"/>
    <col min="10" max="11" width="11.375" style="5" customWidth="1"/>
    <col min="12" max="48" width="5.125" style="5" customWidth="1"/>
    <col min="49" max="56" width="11.375" style="5" customWidth="1"/>
    <col min="57" max="16384" width="11.375" style="4" customWidth="1"/>
  </cols>
  <sheetData>
    <row r="1" ht="15" customHeight="1"/>
    <row r="2" spans="1:10" ht="22.5">
      <c r="A2" s="98" t="s">
        <v>33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2</v>
      </c>
      <c r="B7" s="11">
        <v>0.71</v>
      </c>
      <c r="C7" s="11">
        <v>0.84</v>
      </c>
      <c r="D7" s="11">
        <v>0.79</v>
      </c>
      <c r="E7" s="11">
        <v>0.99</v>
      </c>
      <c r="F7" s="11">
        <v>0.85</v>
      </c>
      <c r="G7" s="11">
        <v>1</v>
      </c>
      <c r="H7" s="11">
        <v>0.847</v>
      </c>
      <c r="I7" s="11">
        <v>0.93</v>
      </c>
      <c r="J7" s="12">
        <v>0.9084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4" ht="15" customHeight="1">
      <c r="B8" s="3"/>
      <c r="D8" s="3" t="s">
        <v>39</v>
      </c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2:55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5" t="s">
        <v>6</v>
      </c>
      <c r="I12" s="115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6"/>
      <c r="B13" s="75" t="s">
        <v>8</v>
      </c>
      <c r="C13" s="76" t="s">
        <v>9</v>
      </c>
      <c r="D13" s="77" t="s">
        <v>10</v>
      </c>
      <c r="E13" s="78" t="s">
        <v>8</v>
      </c>
      <c r="F13" s="76" t="s">
        <v>9</v>
      </c>
      <c r="G13" s="77" t="s">
        <v>10</v>
      </c>
      <c r="H13" s="22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4">
        <v>2010</v>
      </c>
      <c r="B14" s="79">
        <v>0.6</v>
      </c>
      <c r="C14" s="80">
        <v>0.7536</v>
      </c>
      <c r="D14" s="81">
        <v>0.093</v>
      </c>
      <c r="E14" s="79">
        <v>0.605</v>
      </c>
      <c r="F14" s="80">
        <v>0.7741</v>
      </c>
      <c r="G14" s="81">
        <v>0.116</v>
      </c>
      <c r="H14" s="30" t="s">
        <v>14</v>
      </c>
      <c r="I14" s="116">
        <v>0.67</v>
      </c>
      <c r="J14" s="116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4">
        <v>2011</v>
      </c>
      <c r="B15" s="82">
        <v>0.6</v>
      </c>
      <c r="C15" s="83">
        <v>0.8196</v>
      </c>
      <c r="D15" s="84">
        <f aca="true" t="shared" si="0" ref="D15:D22">(C15-C14)/C14</f>
        <v>0.08757961783439483</v>
      </c>
      <c r="E15" s="82">
        <v>0.6</v>
      </c>
      <c r="F15" s="83">
        <v>0.8367</v>
      </c>
      <c r="G15" s="84">
        <f aca="true" t="shared" si="1" ref="G15:G22">(F15-F14)/F14</f>
        <v>0.08086810489600825</v>
      </c>
      <c r="H15" s="30" t="s">
        <v>14</v>
      </c>
      <c r="I15" s="116">
        <v>0.695</v>
      </c>
      <c r="J15" s="116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4">
        <v>2012</v>
      </c>
      <c r="B16" s="82">
        <v>0.6</v>
      </c>
      <c r="C16" s="83">
        <v>0.7809</v>
      </c>
      <c r="D16" s="84">
        <f t="shared" si="0"/>
        <v>-0.04721815519765734</v>
      </c>
      <c r="E16" s="82">
        <v>0.6</v>
      </c>
      <c r="F16" s="83">
        <v>0.7573</v>
      </c>
      <c r="G16" s="84">
        <f t="shared" si="1"/>
        <v>-0.0948966176646349</v>
      </c>
      <c r="H16" s="30" t="s">
        <v>14</v>
      </c>
      <c r="I16" s="116">
        <v>0.6939</v>
      </c>
      <c r="J16" s="116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4">
        <v>2013</v>
      </c>
      <c r="B17" s="82">
        <v>0.6</v>
      </c>
      <c r="C17" s="83">
        <v>0.7882</v>
      </c>
      <c r="D17" s="84">
        <f t="shared" si="0"/>
        <v>0.009348187988218687</v>
      </c>
      <c r="E17" s="82">
        <v>0.6</v>
      </c>
      <c r="F17" s="83">
        <v>0.8002</v>
      </c>
      <c r="G17" s="84">
        <f t="shared" si="1"/>
        <v>0.05664862009771564</v>
      </c>
      <c r="H17" s="30" t="s">
        <v>14</v>
      </c>
      <c r="I17" s="116">
        <v>0.7081</v>
      </c>
      <c r="J17" s="116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87">
        <v>2015</v>
      </c>
      <c r="B18" s="82">
        <v>0.6</v>
      </c>
      <c r="C18" s="83">
        <v>0.7282</v>
      </c>
      <c r="D18" s="84">
        <f t="shared" si="0"/>
        <v>-0.07612281146917033</v>
      </c>
      <c r="E18" s="82">
        <v>0.6</v>
      </c>
      <c r="F18" s="83">
        <v>0.7003</v>
      </c>
      <c r="G18" s="84">
        <f t="shared" si="1"/>
        <v>-0.1248437890527368</v>
      </c>
      <c r="H18" s="30" t="s">
        <v>14</v>
      </c>
      <c r="I18" s="116">
        <v>0.7083</v>
      </c>
      <c r="J18" s="116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7" customFormat="1" ht="15">
      <c r="A19" s="87">
        <v>2016</v>
      </c>
      <c r="B19" s="82">
        <v>0.6</v>
      </c>
      <c r="C19" s="83">
        <v>0.7498</v>
      </c>
      <c r="D19" s="84">
        <f t="shared" si="0"/>
        <v>0.029662180719582622</v>
      </c>
      <c r="E19" s="82">
        <v>0.6</v>
      </c>
      <c r="F19" s="83">
        <v>0.7325</v>
      </c>
      <c r="G19" s="84">
        <f t="shared" si="1"/>
        <v>0.04598029415964587</v>
      </c>
      <c r="H19" s="30" t="s">
        <v>14</v>
      </c>
      <c r="I19" s="116">
        <v>0.7158</v>
      </c>
      <c r="J19" s="116">
        <v>0.6789</v>
      </c>
      <c r="K19" s="23"/>
      <c r="L19" s="23"/>
      <c r="M19" s="23"/>
      <c r="N19" s="23"/>
      <c r="O19" s="23"/>
      <c r="P19" s="23"/>
      <c r="Q19" s="23"/>
      <c r="R19" s="23"/>
      <c r="S19" s="36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1" customFormat="1" ht="15">
      <c r="A20" s="87">
        <v>2017</v>
      </c>
      <c r="B20" s="82">
        <v>0.6</v>
      </c>
      <c r="C20" s="83">
        <v>0.761</v>
      </c>
      <c r="D20" s="84">
        <f t="shared" si="0"/>
        <v>0.01493731661776472</v>
      </c>
      <c r="E20" s="82">
        <v>0.6</v>
      </c>
      <c r="F20" s="83">
        <v>0.73</v>
      </c>
      <c r="G20" s="84">
        <f t="shared" si="1"/>
        <v>-0.003412969283276529</v>
      </c>
      <c r="H20" s="30" t="s">
        <v>14</v>
      </c>
      <c r="I20" s="116">
        <v>0.7517</v>
      </c>
      <c r="J20" s="116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3"/>
      <c r="U20" s="2"/>
      <c r="V20" s="2"/>
      <c r="W20" s="32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87">
        <v>2018</v>
      </c>
      <c r="B21" s="25">
        <v>0.6</v>
      </c>
      <c r="C21" s="26">
        <v>0.765</v>
      </c>
      <c r="D21" s="124">
        <f t="shared" si="0"/>
        <v>0.005256241787122212</v>
      </c>
      <c r="E21" s="25">
        <v>0.6</v>
      </c>
      <c r="F21" s="26">
        <v>0.749</v>
      </c>
      <c r="G21" s="124">
        <f t="shared" si="1"/>
        <v>0.026027397260273998</v>
      </c>
      <c r="H21" s="30" t="s">
        <v>14</v>
      </c>
      <c r="I21" s="116">
        <v>0.7593</v>
      </c>
      <c r="J21" s="116">
        <v>0.7154</v>
      </c>
      <c r="T21" s="42"/>
      <c r="U21" s="43"/>
      <c r="X21" s="42"/>
      <c r="Y21" s="43"/>
    </row>
    <row r="22" spans="1:56" s="123" customFormat="1" ht="15" thickBot="1">
      <c r="A22" s="86">
        <v>2019</v>
      </c>
      <c r="B22" s="119">
        <v>0.6</v>
      </c>
      <c r="C22" s="120">
        <v>0.8059</v>
      </c>
      <c r="D22" s="121">
        <f t="shared" si="0"/>
        <v>0.053464052287581616</v>
      </c>
      <c r="E22" s="119">
        <v>0.6</v>
      </c>
      <c r="F22" s="120">
        <v>0.8001</v>
      </c>
      <c r="G22" s="121">
        <f t="shared" si="1"/>
        <v>0.0682242990654206</v>
      </c>
      <c r="H22" s="34" t="s">
        <v>14</v>
      </c>
      <c r="I22" s="117">
        <v>0.7365</v>
      </c>
      <c r="J22" s="117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ht="12.75" thickBot="1"/>
    <row r="57" spans="2:54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 s="7" customFormat="1" ht="13.5" thickBot="1">
      <c r="A58" s="90" t="s">
        <v>16</v>
      </c>
      <c r="B58" s="46" t="s">
        <v>17</v>
      </c>
      <c r="C58" s="19" t="s">
        <v>18</v>
      </c>
      <c r="D58" s="46" t="s">
        <v>17</v>
      </c>
      <c r="E58" s="19" t="s">
        <v>18</v>
      </c>
      <c r="F58" s="46" t="s">
        <v>17</v>
      </c>
      <c r="G58" s="19" t="s">
        <v>18</v>
      </c>
      <c r="H58" s="46" t="s">
        <v>17</v>
      </c>
      <c r="I58" s="19" t="s">
        <v>18</v>
      </c>
      <c r="J58" s="46" t="s">
        <v>17</v>
      </c>
      <c r="K58" s="19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s="7" customFormat="1" ht="12.75">
      <c r="A59" s="51" t="s">
        <v>19</v>
      </c>
      <c r="B59" s="48">
        <v>426</v>
      </c>
      <c r="C59" s="49">
        <f>B59/B69</f>
        <v>0.7282051282051282</v>
      </c>
      <c r="D59" s="48">
        <v>466</v>
      </c>
      <c r="E59" s="49">
        <f>D59/D69</f>
        <v>0.7497988736926791</v>
      </c>
      <c r="F59" s="48">
        <v>379.9</v>
      </c>
      <c r="G59" s="49">
        <f>F59/F69</f>
        <v>0.7376985514000542</v>
      </c>
      <c r="H59" s="48">
        <v>449.20000000000005</v>
      </c>
      <c r="I59" s="49">
        <f>H59/H69</f>
        <v>0.7652470187393527</v>
      </c>
      <c r="J59" s="48">
        <v>464.2</v>
      </c>
      <c r="K59" s="49">
        <f>J59/J69</f>
        <v>0.8059027777777777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s="7" customFormat="1" ht="12.75">
      <c r="A60" s="51" t="s">
        <v>25</v>
      </c>
      <c r="B60" s="52">
        <v>15</v>
      </c>
      <c r="C60" s="53">
        <f>B60/B69</f>
        <v>0.02564102564102564</v>
      </c>
      <c r="D60" s="52">
        <v>11.5</v>
      </c>
      <c r="E60" s="53">
        <f>D60/D69</f>
        <v>0.01850362027353178</v>
      </c>
      <c r="F60" s="52">
        <v>15.08</v>
      </c>
      <c r="G60" s="53">
        <f>F60/F69</f>
        <v>0.02928269058992582</v>
      </c>
      <c r="H60" s="52">
        <v>5.8</v>
      </c>
      <c r="I60" s="53">
        <f>H60/H69</f>
        <v>0.009880749574105622</v>
      </c>
      <c r="J60" s="52">
        <v>5.8</v>
      </c>
      <c r="K60" s="53">
        <f>J60/J69</f>
        <v>0.010069444444444443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s="7" customFormat="1" ht="12.75">
      <c r="A61" s="51" t="s">
        <v>22</v>
      </c>
      <c r="B61" s="52">
        <v>0</v>
      </c>
      <c r="C61" s="53">
        <f>B61/B69</f>
        <v>0</v>
      </c>
      <c r="D61" s="52">
        <v>0</v>
      </c>
      <c r="E61" s="53">
        <f>D61/D69</f>
        <v>0</v>
      </c>
      <c r="F61" s="52">
        <v>1</v>
      </c>
      <c r="G61" s="53">
        <f>F61/F69</f>
        <v>0.0019418229834168316</v>
      </c>
      <c r="H61" s="52">
        <v>1</v>
      </c>
      <c r="I61" s="53">
        <f>H61/H69</f>
        <v>0.0017035775127768314</v>
      </c>
      <c r="J61" s="52">
        <v>0</v>
      </c>
      <c r="K61" s="53">
        <f>J61/J69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s="7" customFormat="1" ht="12.75">
      <c r="A62" s="51" t="s">
        <v>20</v>
      </c>
      <c r="B62" s="52">
        <v>8</v>
      </c>
      <c r="C62" s="53">
        <f>B62/B69</f>
        <v>0.013675213675213675</v>
      </c>
      <c r="D62" s="52">
        <v>14</v>
      </c>
      <c r="E62" s="53">
        <f>D62/D69</f>
        <v>0.02252614641995173</v>
      </c>
      <c r="F62" s="52">
        <v>18</v>
      </c>
      <c r="G62" s="53">
        <f>F62/F69</f>
        <v>0.03495281370150297</v>
      </c>
      <c r="H62" s="52">
        <v>17</v>
      </c>
      <c r="I62" s="53">
        <f>H62/H69</f>
        <v>0.028960817717206135</v>
      </c>
      <c r="J62" s="52">
        <v>0</v>
      </c>
      <c r="K62" s="53">
        <f>J62/J69</f>
        <v>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s="7" customFormat="1" ht="12.75">
      <c r="A63" s="51" t="s">
        <v>21</v>
      </c>
      <c r="B63" s="52">
        <v>134</v>
      </c>
      <c r="C63" s="53">
        <f>B63/B69</f>
        <v>0.22905982905982905</v>
      </c>
      <c r="D63" s="52">
        <v>126</v>
      </c>
      <c r="E63" s="53">
        <f>D63/D69</f>
        <v>0.20273531777956558</v>
      </c>
      <c r="F63" s="52">
        <v>100</v>
      </c>
      <c r="G63" s="53">
        <f>F63/F69</f>
        <v>0.19418229834168316</v>
      </c>
      <c r="H63" s="52">
        <v>109</v>
      </c>
      <c r="I63" s="53">
        <f>H63/H69</f>
        <v>0.18568994889267462</v>
      </c>
      <c r="J63" s="52">
        <v>102</v>
      </c>
      <c r="K63" s="53">
        <f>J63/J69</f>
        <v>0.17708333333333334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s="7" customFormat="1" ht="12.75" customHeight="1">
      <c r="A64" s="54" t="s">
        <v>26</v>
      </c>
      <c r="B64" s="52">
        <v>1</v>
      </c>
      <c r="C64" s="53">
        <f>B64/B69</f>
        <v>0.0017094017094017094</v>
      </c>
      <c r="D64" s="52">
        <v>3</v>
      </c>
      <c r="E64" s="53">
        <f>D64/D69</f>
        <v>0.004827031375703942</v>
      </c>
      <c r="F64" s="52">
        <v>1</v>
      </c>
      <c r="G64" s="53">
        <f>F64/F69</f>
        <v>0.0019418229834168316</v>
      </c>
      <c r="H64" s="52"/>
      <c r="I64" s="53">
        <f>H64/H69</f>
        <v>0</v>
      </c>
      <c r="J64" s="52">
        <v>4</v>
      </c>
      <c r="K64" s="53">
        <f>J64/J69</f>
        <v>0.006944444444444444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6" ht="12.75">
      <c r="A65" s="51" t="s">
        <v>34</v>
      </c>
      <c r="B65" s="52">
        <v>0</v>
      </c>
      <c r="C65" s="53">
        <f>B65/B69</f>
        <v>0</v>
      </c>
      <c r="D65" s="52">
        <v>0</v>
      </c>
      <c r="E65" s="53">
        <f>D65/D69</f>
        <v>0</v>
      </c>
      <c r="F65" s="52">
        <v>0</v>
      </c>
      <c r="G65" s="53">
        <f>F65/F69</f>
        <v>0</v>
      </c>
      <c r="H65" s="52">
        <v>0</v>
      </c>
      <c r="I65" s="53">
        <f>H65/H69</f>
        <v>0</v>
      </c>
      <c r="J65" s="52">
        <v>0</v>
      </c>
      <c r="K65" s="53">
        <f>J65/J69</f>
        <v>0</v>
      </c>
      <c r="BC65" s="4"/>
      <c r="BD65" s="4"/>
    </row>
    <row r="66" spans="1:54" s="7" customFormat="1" ht="12.75">
      <c r="A66" s="51" t="s">
        <v>32</v>
      </c>
      <c r="B66" s="52">
        <v>1</v>
      </c>
      <c r="C66" s="53">
        <f>B66/B69</f>
        <v>0.0017094017094017094</v>
      </c>
      <c r="D66" s="52">
        <v>1</v>
      </c>
      <c r="E66" s="53">
        <f>D66/D69</f>
        <v>0.0016090104585679806</v>
      </c>
      <c r="F66" s="52">
        <v>0</v>
      </c>
      <c r="G66" s="53">
        <f>F66/F69</f>
        <v>0</v>
      </c>
      <c r="H66" s="52">
        <v>1</v>
      </c>
      <c r="I66" s="53">
        <f>H66/H69</f>
        <v>0.0017035775127768314</v>
      </c>
      <c r="J66" s="52">
        <v>0</v>
      </c>
      <c r="K66" s="53">
        <f>J66/J69</f>
        <v>0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s="7" customFormat="1" ht="12.75">
      <c r="A67" s="51" t="s">
        <v>24</v>
      </c>
      <c r="B67" s="52">
        <v>0</v>
      </c>
      <c r="C67" s="53">
        <f>B67/B69</f>
        <v>0</v>
      </c>
      <c r="D67" s="52">
        <v>0</v>
      </c>
      <c r="E67" s="53">
        <f>D67/D69</f>
        <v>0</v>
      </c>
      <c r="F67" s="52">
        <v>0</v>
      </c>
      <c r="G67" s="53">
        <f>F67/F69</f>
        <v>0</v>
      </c>
      <c r="H67" s="52">
        <v>4</v>
      </c>
      <c r="I67" s="53">
        <f>H67/H69</f>
        <v>0.0068143100511073255</v>
      </c>
      <c r="J67" s="52">
        <v>0</v>
      </c>
      <c r="K67" s="53">
        <f>J67/J69</f>
        <v>0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s="7" customFormat="1" ht="12.75">
      <c r="A68" s="51" t="s">
        <v>23</v>
      </c>
      <c r="B68" s="52">
        <v>0</v>
      </c>
      <c r="C68" s="53">
        <f>B68/B69</f>
        <v>0</v>
      </c>
      <c r="D68" s="52">
        <v>0</v>
      </c>
      <c r="E68" s="53">
        <f>D68/D69</f>
        <v>0</v>
      </c>
      <c r="F68" s="52">
        <v>0</v>
      </c>
      <c r="G68" s="53">
        <f>F68/F69</f>
        <v>0</v>
      </c>
      <c r="H68" s="52">
        <v>0</v>
      </c>
      <c r="I68" s="53">
        <f>H68/H69</f>
        <v>0</v>
      </c>
      <c r="J68" s="52">
        <v>0</v>
      </c>
      <c r="K68" s="53">
        <f>J68/J69</f>
        <v>0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s="7" customFormat="1" ht="13.5" thickBot="1">
      <c r="A69" s="51" t="s">
        <v>27</v>
      </c>
      <c r="B69" s="91">
        <f>SUM(B59:B68)</f>
        <v>585</v>
      </c>
      <c r="C69" s="92">
        <f>SUM(C59:C68)</f>
        <v>0.9999999999999999</v>
      </c>
      <c r="D69" s="91">
        <f>SUM(D59:D68)</f>
        <v>621.5</v>
      </c>
      <c r="E69" s="92">
        <f>SUM(E59:E68)</f>
        <v>1</v>
      </c>
      <c r="F69" s="91">
        <f>SUM(F59:F68)</f>
        <v>514.98</v>
      </c>
      <c r="G69" s="92">
        <f>SUM(G59:G68)</f>
        <v>0.9999999999999999</v>
      </c>
      <c r="H69" s="91">
        <f>SUM(H59:H68)</f>
        <v>587</v>
      </c>
      <c r="I69" s="92">
        <f>SUM(I59:I68)</f>
        <v>1.0000000000000002</v>
      </c>
      <c r="J69" s="91">
        <f>SUM(J59:J68)</f>
        <v>576</v>
      </c>
      <c r="K69" s="92">
        <f>SUM(K59:K68)</f>
        <v>1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6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1:56" s="7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1:56" s="7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1:56" s="7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</row>
    <row r="74" spans="1:56" s="7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1:56" s="7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86" ht="12"/>
    <row r="87" ht="12"/>
    <row r="90" spans="1:9" ht="40.5" customHeight="1">
      <c r="A90" s="59"/>
      <c r="B90" s="97" t="s">
        <v>35</v>
      </c>
      <c r="C90" s="97"/>
      <c r="D90" s="97"/>
      <c r="E90" s="97"/>
      <c r="F90" s="97"/>
      <c r="G90" s="59"/>
      <c r="H90" s="60"/>
      <c r="I90" s="60"/>
    </row>
    <row r="91" ht="12.75" thickBot="1"/>
    <row r="92" spans="4:55" s="7" customFormat="1" ht="13.5" thickBot="1">
      <c r="D92" s="61">
        <v>2015</v>
      </c>
      <c r="E92" s="61">
        <v>2016</v>
      </c>
      <c r="F92" s="61">
        <v>2017</v>
      </c>
      <c r="G92" s="61">
        <v>2018</v>
      </c>
      <c r="H92" s="61">
        <v>2019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2:55" s="7" customFormat="1" ht="12.75">
      <c r="B93" s="51" t="s">
        <v>25</v>
      </c>
      <c r="C93" s="67"/>
      <c r="D93" s="71">
        <v>6</v>
      </c>
      <c r="E93" s="72">
        <v>7</v>
      </c>
      <c r="F93" s="72">
        <v>5</v>
      </c>
      <c r="G93" s="72">
        <v>7</v>
      </c>
      <c r="H93" s="72">
        <v>13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2:55" s="7" customFormat="1" ht="12.75">
      <c r="B94" s="51" t="s">
        <v>22</v>
      </c>
      <c r="C94" s="65"/>
      <c r="D94" s="71">
        <v>2</v>
      </c>
      <c r="E94" s="72">
        <v>5</v>
      </c>
      <c r="F94" s="72">
        <v>2</v>
      </c>
      <c r="G94" s="72">
        <v>2</v>
      </c>
      <c r="H94" s="72">
        <v>3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2:55" s="7" customFormat="1" ht="12.75">
      <c r="B95" s="51" t="s">
        <v>20</v>
      </c>
      <c r="C95" s="65"/>
      <c r="D95" s="71">
        <v>11</v>
      </c>
      <c r="E95" s="72">
        <v>9</v>
      </c>
      <c r="F95" s="72">
        <v>8</v>
      </c>
      <c r="G95" s="72">
        <v>9</v>
      </c>
      <c r="H95" s="72">
        <v>13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2:55" s="7" customFormat="1" ht="12.75">
      <c r="B96" s="51" t="s">
        <v>21</v>
      </c>
      <c r="C96" s="65"/>
      <c r="D96" s="71">
        <v>20</v>
      </c>
      <c r="E96" s="72">
        <v>28</v>
      </c>
      <c r="F96" s="72">
        <v>17</v>
      </c>
      <c r="G96" s="72">
        <v>27</v>
      </c>
      <c r="H96" s="72">
        <v>29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2:55" s="7" customFormat="1" ht="12.75" customHeight="1">
      <c r="B97" s="54" t="s">
        <v>26</v>
      </c>
      <c r="C97" s="65"/>
      <c r="D97" s="71">
        <v>63</v>
      </c>
      <c r="E97" s="72">
        <v>56</v>
      </c>
      <c r="F97" s="72">
        <v>55</v>
      </c>
      <c r="G97" s="72">
        <v>63</v>
      </c>
      <c r="H97" s="72">
        <v>58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2:55" s="7" customFormat="1" ht="12.75" customHeight="1">
      <c r="B98" s="54" t="s">
        <v>34</v>
      </c>
      <c r="C98" s="65"/>
      <c r="D98" s="71">
        <v>19</v>
      </c>
      <c r="E98" s="72">
        <v>12</v>
      </c>
      <c r="F98" s="72">
        <v>9</v>
      </c>
      <c r="G98" s="72"/>
      <c r="H98" s="72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2:55" s="7" customFormat="1" ht="15" customHeight="1">
      <c r="B99" s="51" t="s">
        <v>32</v>
      </c>
      <c r="C99" s="65"/>
      <c r="D99" s="71">
        <v>54</v>
      </c>
      <c r="E99" s="72">
        <v>49</v>
      </c>
      <c r="F99" s="72">
        <v>44</v>
      </c>
      <c r="G99" s="72">
        <v>55</v>
      </c>
      <c r="H99" s="72">
        <v>52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2:55" s="7" customFormat="1" ht="15" customHeight="1">
      <c r="B100" s="51" t="s">
        <v>24</v>
      </c>
      <c r="C100" s="65"/>
      <c r="D100" s="71">
        <v>17</v>
      </c>
      <c r="E100" s="72">
        <v>16</v>
      </c>
      <c r="F100" s="72">
        <v>11</v>
      </c>
      <c r="G100" s="72">
        <v>9</v>
      </c>
      <c r="H100" s="72">
        <v>13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2:55" s="7" customFormat="1" ht="13.5" thickBot="1">
      <c r="B101" s="51" t="s">
        <v>23</v>
      </c>
      <c r="C101" s="67"/>
      <c r="D101" s="73">
        <v>0</v>
      </c>
      <c r="E101" s="74">
        <v>1</v>
      </c>
      <c r="F101" s="74">
        <v>0</v>
      </c>
      <c r="G101" s="74">
        <v>1</v>
      </c>
      <c r="H101" s="74">
        <v>0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4" spans="2:63" ht="18.75" customHeight="1">
      <c r="B104" s="97" t="s">
        <v>36</v>
      </c>
      <c r="C104" s="97"/>
      <c r="D104" s="97"/>
      <c r="E104" s="97"/>
      <c r="F104" s="97"/>
      <c r="BE104" s="5"/>
      <c r="BF104" s="5"/>
      <c r="BG104" s="5"/>
      <c r="BH104" s="5"/>
      <c r="BI104" s="5"/>
      <c r="BJ104" s="5"/>
      <c r="BK104" s="5"/>
    </row>
    <row r="105" spans="57:63" ht="12">
      <c r="BE105" s="5"/>
      <c r="BF105" s="5"/>
      <c r="BG105" s="5"/>
      <c r="BH105" s="5"/>
      <c r="BI105" s="5"/>
      <c r="BJ105" s="5"/>
      <c r="BK105" s="5"/>
    </row>
    <row r="106" spans="3:63" ht="12.75">
      <c r="C106" s="69">
        <v>23.96</v>
      </c>
      <c r="D106" s="55" t="s">
        <v>37</v>
      </c>
      <c r="BE106" s="5"/>
      <c r="BF106" s="5"/>
      <c r="BG106" s="5"/>
      <c r="BH106" s="5"/>
      <c r="BI106" s="5"/>
      <c r="BJ106" s="5"/>
      <c r="BK106" s="5"/>
    </row>
    <row r="107" spans="3:63" ht="12.75">
      <c r="C107" s="70">
        <v>45.82</v>
      </c>
      <c r="D107" s="55" t="s">
        <v>38</v>
      </c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H57:I57"/>
    <mergeCell ref="A2:I2"/>
    <mergeCell ref="A3:I3"/>
    <mergeCell ref="A10:I10"/>
    <mergeCell ref="A11:G11"/>
    <mergeCell ref="J57:K57"/>
    <mergeCell ref="B104:F104"/>
    <mergeCell ref="I12:J12"/>
    <mergeCell ref="A55:I55"/>
    <mergeCell ref="B57:C57"/>
    <mergeCell ref="D57:E57"/>
    <mergeCell ref="F57:G57"/>
    <mergeCell ref="B90:F90"/>
    <mergeCell ref="B12:D12"/>
    <mergeCell ref="E12:G12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1">
      <selection activeCell="I109" sqref="I10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1" width="11.375" style="5" customWidth="1"/>
    <col min="12" max="47" width="5.125" style="5" customWidth="1"/>
    <col min="48" max="16384" width="11.375" style="4" customWidth="1"/>
  </cols>
  <sheetData>
    <row r="1" ht="15" customHeight="1"/>
    <row r="2" spans="1:10" ht="22.5">
      <c r="A2" s="98" t="s">
        <v>42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10" t="s">
        <v>2</v>
      </c>
      <c r="B7" s="11">
        <v>0.69</v>
      </c>
      <c r="C7" s="11">
        <v>0.81</v>
      </c>
      <c r="D7" s="11">
        <v>0.96</v>
      </c>
      <c r="E7" s="11">
        <v>0.97</v>
      </c>
      <c r="F7" s="11">
        <v>0.97</v>
      </c>
      <c r="G7" s="11">
        <v>1</v>
      </c>
      <c r="H7" s="11">
        <v>0.847</v>
      </c>
      <c r="I7" s="11">
        <v>0.996</v>
      </c>
      <c r="J7" s="12">
        <v>0.8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39</v>
      </c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10" ht="12" customHeight="1" thickBot="1">
      <c r="A11" s="104"/>
      <c r="B11" s="104"/>
      <c r="C11" s="104"/>
      <c r="D11" s="104"/>
      <c r="E11" s="104"/>
      <c r="F11" s="104"/>
      <c r="G11" s="104"/>
      <c r="H11" s="13"/>
      <c r="J11" s="4"/>
    </row>
    <row r="12" spans="2:46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5" t="s">
        <v>6</v>
      </c>
      <c r="I12" s="115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15">
      <c r="A14" s="24">
        <v>2010</v>
      </c>
      <c r="B14" s="25">
        <v>0.6</v>
      </c>
      <c r="C14" s="26">
        <v>0.85</v>
      </c>
      <c r="D14" s="27">
        <v>0.027</v>
      </c>
      <c r="E14" s="28">
        <v>0.6</v>
      </c>
      <c r="F14" s="26">
        <v>0.8405</v>
      </c>
      <c r="G14" s="27">
        <v>0.016</v>
      </c>
      <c r="H14" s="30" t="s">
        <v>14</v>
      </c>
      <c r="I14" s="116">
        <v>0.67</v>
      </c>
      <c r="J14" s="116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15">
      <c r="A15" s="24">
        <v>2011</v>
      </c>
      <c r="B15" s="25">
        <v>0.6</v>
      </c>
      <c r="C15" s="26">
        <v>0.8797</v>
      </c>
      <c r="D15" s="27">
        <f aca="true" t="shared" si="0" ref="D15:D22">(C15-C14)/C14</f>
        <v>0.03494117647058831</v>
      </c>
      <c r="E15" s="28">
        <v>0.6</v>
      </c>
      <c r="F15" s="26">
        <v>0.8539</v>
      </c>
      <c r="G15" s="27">
        <f aca="true" t="shared" si="1" ref="G15:G22">(F15-F14)/F14</f>
        <v>0.015942891136228397</v>
      </c>
      <c r="H15" s="30" t="s">
        <v>14</v>
      </c>
      <c r="I15" s="116">
        <v>0.695</v>
      </c>
      <c r="J15" s="116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15">
      <c r="A16" s="24">
        <v>2012</v>
      </c>
      <c r="B16" s="25">
        <v>0.6</v>
      </c>
      <c r="C16" s="26">
        <v>0.8585</v>
      </c>
      <c r="D16" s="27">
        <f t="shared" si="0"/>
        <v>-0.024099124701602814</v>
      </c>
      <c r="E16" s="28">
        <v>0.6</v>
      </c>
      <c r="F16" s="26">
        <v>0.8521</v>
      </c>
      <c r="G16" s="27">
        <f t="shared" si="1"/>
        <v>-0.0021079751727368823</v>
      </c>
      <c r="H16" s="30" t="s">
        <v>14</v>
      </c>
      <c r="I16" s="116">
        <v>0.6939</v>
      </c>
      <c r="J16" s="116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1" customFormat="1" ht="15">
      <c r="A17" s="24">
        <v>2013</v>
      </c>
      <c r="B17" s="25">
        <v>0.6</v>
      </c>
      <c r="C17" s="26">
        <v>0.878</v>
      </c>
      <c r="D17" s="27">
        <f t="shared" si="0"/>
        <v>0.022714036109493258</v>
      </c>
      <c r="E17" s="28">
        <v>0.6</v>
      </c>
      <c r="F17" s="26">
        <v>0.869</v>
      </c>
      <c r="G17" s="27">
        <f t="shared" si="1"/>
        <v>0.019833352892852985</v>
      </c>
      <c r="H17" s="30" t="s">
        <v>14</v>
      </c>
      <c r="I17" s="116">
        <v>0.7081</v>
      </c>
      <c r="J17" s="116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15">
      <c r="A18" s="87">
        <v>2015</v>
      </c>
      <c r="B18" s="25">
        <v>0.6</v>
      </c>
      <c r="C18" s="26">
        <v>0.8462</v>
      </c>
      <c r="D18" s="27">
        <f t="shared" si="0"/>
        <v>-0.036218678815489805</v>
      </c>
      <c r="E18" s="28">
        <v>0.6</v>
      </c>
      <c r="F18" s="26">
        <v>0.8377</v>
      </c>
      <c r="G18" s="27">
        <f t="shared" si="1"/>
        <v>-0.03601841196777905</v>
      </c>
      <c r="H18" s="30" t="s">
        <v>14</v>
      </c>
      <c r="I18" s="116">
        <v>0.7083</v>
      </c>
      <c r="J18" s="116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37" customFormat="1" ht="15">
      <c r="A19" s="87">
        <v>2016</v>
      </c>
      <c r="B19" s="25">
        <v>0.6</v>
      </c>
      <c r="C19" s="26">
        <v>0.8666</v>
      </c>
      <c r="D19" s="27">
        <f t="shared" si="0"/>
        <v>0.02410777593949431</v>
      </c>
      <c r="E19" s="28">
        <v>0.6</v>
      </c>
      <c r="F19" s="26">
        <v>0.8546</v>
      </c>
      <c r="G19" s="27">
        <f t="shared" si="1"/>
        <v>0.020174286737495554</v>
      </c>
      <c r="H19" s="30" t="s">
        <v>14</v>
      </c>
      <c r="I19" s="116">
        <v>0.7158</v>
      </c>
      <c r="J19" s="116">
        <v>0.6789</v>
      </c>
      <c r="K19" s="23"/>
      <c r="L19" s="23"/>
      <c r="M19" s="23"/>
      <c r="N19" s="23"/>
      <c r="O19" s="23"/>
      <c r="P19" s="23"/>
      <c r="Q19" s="23"/>
      <c r="R19" s="23"/>
      <c r="S19" s="36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s="1" customFormat="1" ht="15">
      <c r="A20" s="87">
        <v>2017</v>
      </c>
      <c r="B20" s="25">
        <v>0.6</v>
      </c>
      <c r="C20" s="26">
        <v>0.8</v>
      </c>
      <c r="D20" s="27">
        <f t="shared" si="0"/>
        <v>-0.07685206554350334</v>
      </c>
      <c r="E20" s="28">
        <v>0.6</v>
      </c>
      <c r="F20" s="26">
        <v>0.688</v>
      </c>
      <c r="G20" s="27">
        <f t="shared" si="1"/>
        <v>-0.19494500351041433</v>
      </c>
      <c r="H20" s="30" t="s">
        <v>14</v>
      </c>
      <c r="I20" s="116">
        <v>0.7517</v>
      </c>
      <c r="J20" s="116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"/>
      <c r="U20" s="2"/>
      <c r="V20" s="2"/>
      <c r="W20" s="3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25" ht="15.75" thickBot="1">
      <c r="A21" s="87">
        <v>2018</v>
      </c>
      <c r="B21" s="25">
        <v>0.6</v>
      </c>
      <c r="C21" s="26">
        <v>0.8227</v>
      </c>
      <c r="D21" s="118">
        <f t="shared" si="0"/>
        <v>0.028374999999999928</v>
      </c>
      <c r="E21" s="28">
        <v>0.6</v>
      </c>
      <c r="F21" s="26">
        <v>0.415</v>
      </c>
      <c r="G21" s="118">
        <f t="shared" si="1"/>
        <v>-0.39680232558139533</v>
      </c>
      <c r="H21" s="30" t="s">
        <v>14</v>
      </c>
      <c r="I21" s="116">
        <v>0.7593</v>
      </c>
      <c r="J21" s="116">
        <v>0.7154</v>
      </c>
      <c r="T21" s="42"/>
      <c r="U21" s="43"/>
      <c r="X21" s="42"/>
      <c r="Y21" s="43"/>
    </row>
    <row r="22" spans="1:47" s="123" customFormat="1" ht="15" thickBot="1">
      <c r="A22" s="86">
        <v>2019</v>
      </c>
      <c r="B22" s="119">
        <v>0.6</v>
      </c>
      <c r="C22" s="120">
        <v>0.823</v>
      </c>
      <c r="D22" s="121">
        <f t="shared" si="0"/>
        <v>0.000364652971921681</v>
      </c>
      <c r="E22" s="122">
        <v>0.6</v>
      </c>
      <c r="F22" s="120">
        <v>0.6454</v>
      </c>
      <c r="G22" s="121">
        <f t="shared" si="1"/>
        <v>0.5551807228915663</v>
      </c>
      <c r="H22" s="34" t="s">
        <v>14</v>
      </c>
      <c r="I22" s="117">
        <v>0.7365</v>
      </c>
      <c r="J22" s="117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12:13" ht="12">
      <c r="L30" s="43"/>
      <c r="M30" s="43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ht="12.75" thickBot="1"/>
    <row r="57" spans="2:45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45" s="7" customFormat="1" ht="13.5" thickBot="1">
      <c r="A58" s="90" t="s">
        <v>16</v>
      </c>
      <c r="B58" s="46" t="s">
        <v>17</v>
      </c>
      <c r="C58" s="19" t="s">
        <v>18</v>
      </c>
      <c r="D58" s="46" t="s">
        <v>17</v>
      </c>
      <c r="E58" s="19" t="s">
        <v>18</v>
      </c>
      <c r="F58" s="46" t="s">
        <v>17</v>
      </c>
      <c r="G58" s="19" t="s">
        <v>18</v>
      </c>
      <c r="H58" s="46" t="s">
        <v>17</v>
      </c>
      <c r="I58" s="19" t="s">
        <v>18</v>
      </c>
      <c r="J58" s="46" t="s">
        <v>17</v>
      </c>
      <c r="K58" s="19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7" customFormat="1" ht="12.75">
      <c r="A59" s="51" t="s">
        <v>19</v>
      </c>
      <c r="B59" s="48">
        <v>1246</v>
      </c>
      <c r="C59" s="49">
        <f>B59/B69</f>
        <v>0.8461799660441426</v>
      </c>
      <c r="D59" s="48">
        <v>1361</v>
      </c>
      <c r="E59" s="49">
        <f>D59/D69</f>
        <v>0.8666029926774912</v>
      </c>
      <c r="F59" s="48">
        <v>1010.1</v>
      </c>
      <c r="G59" s="49">
        <f>F59/F69</f>
        <v>0.75442527447905</v>
      </c>
      <c r="H59" s="48">
        <v>1364.86</v>
      </c>
      <c r="I59" s="49">
        <f>H59/H69</f>
        <v>0.8227004219409282</v>
      </c>
      <c r="J59" s="48">
        <v>1113.58</v>
      </c>
      <c r="K59" s="49">
        <f>J59/J69</f>
        <v>0.8230450849963045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 s="7" customFormat="1" ht="12.75">
      <c r="A60" s="51" t="s">
        <v>25</v>
      </c>
      <c r="B60" s="52">
        <v>63.5</v>
      </c>
      <c r="C60" s="53">
        <f>B60/B69</f>
        <v>0.04312393887945671</v>
      </c>
      <c r="D60" s="52">
        <v>65.5</v>
      </c>
      <c r="E60" s="53">
        <f>D60/D69</f>
        <v>0.04170646290990131</v>
      </c>
      <c r="F60" s="52">
        <v>68.8</v>
      </c>
      <c r="G60" s="53">
        <f>F60/F69</f>
        <v>0.05138546568078273</v>
      </c>
      <c r="H60" s="52">
        <v>61.139999999999986</v>
      </c>
      <c r="I60" s="53">
        <f>H60/H69</f>
        <v>0.03685352622061482</v>
      </c>
      <c r="J60" s="52">
        <v>56.42</v>
      </c>
      <c r="K60" s="53">
        <f>J60/J69</f>
        <v>0.041699926090169995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spans="1:45" s="7" customFormat="1" ht="12.75">
      <c r="A61" s="51" t="s">
        <v>22</v>
      </c>
      <c r="B61" s="52">
        <v>15</v>
      </c>
      <c r="C61" s="53">
        <f>B61/B69</f>
        <v>0.010186757215619695</v>
      </c>
      <c r="D61" s="52">
        <v>23</v>
      </c>
      <c r="E61" s="53">
        <f>D61/D69</f>
        <v>0.014645017510347023</v>
      </c>
      <c r="F61" s="52">
        <v>27</v>
      </c>
      <c r="G61" s="53">
        <f>F61/F69</f>
        <v>0.020165807752632756</v>
      </c>
      <c r="H61" s="52">
        <v>54</v>
      </c>
      <c r="I61" s="53">
        <f>H61/H69</f>
        <v>0.0325497287522604</v>
      </c>
      <c r="J61" s="52">
        <v>42</v>
      </c>
      <c r="K61" s="53">
        <f>J61/J69</f>
        <v>0.031042128603104215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7" customFormat="1" ht="12.75">
      <c r="A62" s="51" t="s">
        <v>20</v>
      </c>
      <c r="B62" s="52">
        <v>17</v>
      </c>
      <c r="C62" s="53">
        <f>B62/B69</f>
        <v>0.011544991511035654</v>
      </c>
      <c r="D62" s="52">
        <v>20</v>
      </c>
      <c r="E62" s="53">
        <f>D62/D69</f>
        <v>0.012734797835084369</v>
      </c>
      <c r="F62" s="52">
        <v>42</v>
      </c>
      <c r="G62" s="53">
        <f>F62/F69</f>
        <v>0.031369034281873175</v>
      </c>
      <c r="H62" s="52">
        <v>41</v>
      </c>
      <c r="I62" s="53">
        <f>H62/H69</f>
        <v>0.02471368294153104</v>
      </c>
      <c r="J62" s="52">
        <v>33</v>
      </c>
      <c r="K62" s="53">
        <f>J62/J69</f>
        <v>0.024390243902439025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spans="1:45" s="7" customFormat="1" ht="12.75">
      <c r="A63" s="51" t="s">
        <v>21</v>
      </c>
      <c r="B63" s="52">
        <v>96</v>
      </c>
      <c r="C63" s="53">
        <f>B63/B69</f>
        <v>0.06519524617996604</v>
      </c>
      <c r="D63" s="52">
        <v>69</v>
      </c>
      <c r="E63" s="53">
        <f>D63/D69</f>
        <v>0.04393505253104107</v>
      </c>
      <c r="F63" s="52">
        <v>78</v>
      </c>
      <c r="G63" s="53">
        <f>F63/F69</f>
        <v>0.058256777952050184</v>
      </c>
      <c r="H63" s="52">
        <v>58</v>
      </c>
      <c r="I63" s="53">
        <f>H63/H69</f>
        <v>0.03496081977094635</v>
      </c>
      <c r="J63" s="52">
        <v>28</v>
      </c>
      <c r="K63" s="53">
        <f>J63/J69</f>
        <v>0.020694752402069475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 s="7" customFormat="1" ht="12.75" customHeight="1">
      <c r="A64" s="54" t="s">
        <v>26</v>
      </c>
      <c r="B64" s="52">
        <v>11</v>
      </c>
      <c r="C64" s="53">
        <f>B64/B69</f>
        <v>0.007470288624787776</v>
      </c>
      <c r="D64" s="52">
        <v>13</v>
      </c>
      <c r="E64" s="53">
        <f>D64/D69</f>
        <v>0.008277618592804839</v>
      </c>
      <c r="F64" s="52">
        <v>7</v>
      </c>
      <c r="G64" s="53">
        <f>F64/F69</f>
        <v>0.005228172380312196</v>
      </c>
      <c r="H64" s="52"/>
      <c r="I64" s="53">
        <f>H64/H69</f>
        <v>0</v>
      </c>
      <c r="J64" s="52">
        <v>14</v>
      </c>
      <c r="K64" s="53">
        <f>J64/J69</f>
        <v>0.010347376201034738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1:47" ht="12.75">
      <c r="A65" s="51" t="s">
        <v>34</v>
      </c>
      <c r="B65" s="52">
        <v>16</v>
      </c>
      <c r="C65" s="53">
        <f>B65/B69</f>
        <v>0.010865874363327675</v>
      </c>
      <c r="D65" s="52">
        <v>13</v>
      </c>
      <c r="E65" s="53">
        <f>D65/D69</f>
        <v>0.008277618592804839</v>
      </c>
      <c r="F65" s="52">
        <v>36</v>
      </c>
      <c r="G65" s="53">
        <f>F65/F69</f>
        <v>0.02688774367017701</v>
      </c>
      <c r="H65" s="52">
        <v>15</v>
      </c>
      <c r="I65" s="53">
        <f>H65/H69</f>
        <v>0.009041591320072333</v>
      </c>
      <c r="J65" s="52">
        <v>28</v>
      </c>
      <c r="K65" s="53">
        <f>J65/J69</f>
        <v>0.020694752402069475</v>
      </c>
      <c r="AT65" s="4"/>
      <c r="AU65" s="4"/>
    </row>
    <row r="66" spans="1:45" s="7" customFormat="1" ht="12.75">
      <c r="A66" s="51" t="s">
        <v>32</v>
      </c>
      <c r="B66" s="52">
        <v>0</v>
      </c>
      <c r="C66" s="53">
        <f>B66/B69</f>
        <v>0</v>
      </c>
      <c r="D66" s="52">
        <v>0</v>
      </c>
      <c r="E66" s="53">
        <f>D66/D69</f>
        <v>0</v>
      </c>
      <c r="F66" s="52">
        <v>13</v>
      </c>
      <c r="G66" s="53">
        <f>F66/F69</f>
        <v>0.009709462992008365</v>
      </c>
      <c r="H66" s="52">
        <v>14</v>
      </c>
      <c r="I66" s="53">
        <f>H66/H69</f>
        <v>0.008438818565400843</v>
      </c>
      <c r="J66" s="52">
        <v>17</v>
      </c>
      <c r="K66" s="53">
        <f>J66/J69</f>
        <v>0.012564671101256468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1:45" s="7" customFormat="1" ht="12.75">
      <c r="A67" s="51" t="s">
        <v>24</v>
      </c>
      <c r="B67" s="52">
        <v>3</v>
      </c>
      <c r="C67" s="53">
        <f>B67/B69</f>
        <v>0.0020373514431239388</v>
      </c>
      <c r="D67" s="52">
        <v>0</v>
      </c>
      <c r="E67" s="53">
        <f>D67/D69</f>
        <v>0</v>
      </c>
      <c r="F67" s="52">
        <v>17</v>
      </c>
      <c r="G67" s="53">
        <f>F67/F69</f>
        <v>0.012696990066472477</v>
      </c>
      <c r="H67" s="52">
        <v>27</v>
      </c>
      <c r="I67" s="53">
        <f>H67/H69</f>
        <v>0.0162748643761302</v>
      </c>
      <c r="J67" s="52">
        <v>6</v>
      </c>
      <c r="K67" s="53">
        <f>J67/J69</f>
        <v>0.004434589800443459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spans="1:45" s="7" customFormat="1" ht="12.75">
      <c r="A68" s="51" t="s">
        <v>23</v>
      </c>
      <c r="B68" s="52">
        <v>5</v>
      </c>
      <c r="C68" s="53">
        <f>B68/B69</f>
        <v>0.003395585738539898</v>
      </c>
      <c r="D68" s="52">
        <v>6</v>
      </c>
      <c r="E68" s="53">
        <f>D68/D69</f>
        <v>0.0038204393505253103</v>
      </c>
      <c r="F68" s="52">
        <v>40</v>
      </c>
      <c r="G68" s="53">
        <f>F68/F69</f>
        <v>0.029875270744641122</v>
      </c>
      <c r="H68" s="52">
        <v>24</v>
      </c>
      <c r="I68" s="53">
        <f>H68/H69</f>
        <v>0.014466546112115732</v>
      </c>
      <c r="J68" s="52">
        <v>15</v>
      </c>
      <c r="K68" s="53">
        <f>J68/J69</f>
        <v>0.011086474501108648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1:45" s="7" customFormat="1" ht="13.5" thickBot="1">
      <c r="A69" s="51" t="s">
        <v>27</v>
      </c>
      <c r="B69" s="91">
        <f>SUM(B59:B68)</f>
        <v>1472.5</v>
      </c>
      <c r="C69" s="92">
        <f>SUM(C59:C68)</f>
        <v>1</v>
      </c>
      <c r="D69" s="91">
        <f>SUM(D59:D68)</f>
        <v>1570.5</v>
      </c>
      <c r="E69" s="92">
        <f>SUM(E59:E68)</f>
        <v>0.9999999999999999</v>
      </c>
      <c r="F69" s="91">
        <f>SUM(F59:F68)</f>
        <v>1338.9</v>
      </c>
      <c r="G69" s="92">
        <f>SUM(G59:G68)</f>
        <v>1</v>
      </c>
      <c r="H69" s="91">
        <f>SUM(H59:H68)</f>
        <v>1659</v>
      </c>
      <c r="I69" s="92">
        <f>SUM(I59:I68)</f>
        <v>0.9999999999999999</v>
      </c>
      <c r="J69" s="91">
        <f>SUM(J59:J68)</f>
        <v>1353</v>
      </c>
      <c r="K69" s="92">
        <f>SUM(K59:K68)</f>
        <v>1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47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</row>
    <row r="71" spans="1:47" s="7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</row>
    <row r="72" spans="1:47" s="7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</row>
    <row r="73" spans="1:47" s="7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</row>
    <row r="74" spans="1:47" s="7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</row>
    <row r="75" spans="1:47" s="7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</row>
    <row r="86" ht="12"/>
    <row r="87" ht="12"/>
    <row r="89" ht="7.5" customHeight="1"/>
    <row r="90" spans="1:9" ht="40.5" customHeight="1">
      <c r="A90" s="59"/>
      <c r="B90" s="97" t="s">
        <v>35</v>
      </c>
      <c r="C90" s="97"/>
      <c r="D90" s="97"/>
      <c r="E90" s="97"/>
      <c r="F90" s="97"/>
      <c r="G90" s="59"/>
      <c r="H90" s="60"/>
      <c r="I90" s="60"/>
    </row>
    <row r="91" ht="12.75" thickBot="1"/>
    <row r="92" spans="4:46" s="7" customFormat="1" ht="13.5" thickBot="1">
      <c r="D92" s="61">
        <v>2015</v>
      </c>
      <c r="E92" s="61">
        <v>2016</v>
      </c>
      <c r="F92" s="61">
        <v>2017</v>
      </c>
      <c r="G92" s="61">
        <v>2018</v>
      </c>
      <c r="H92" s="61">
        <v>2019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</row>
    <row r="93" spans="2:46" s="7" customFormat="1" ht="12.75">
      <c r="B93" s="51" t="s">
        <v>25</v>
      </c>
      <c r="C93" s="62"/>
      <c r="D93" s="63">
        <v>44</v>
      </c>
      <c r="E93" s="63">
        <v>56</v>
      </c>
      <c r="F93" s="63">
        <v>43</v>
      </c>
      <c r="G93" s="63">
        <v>60</v>
      </c>
      <c r="H93" s="63">
        <v>42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</row>
    <row r="94" spans="2:46" s="7" customFormat="1" ht="12.75">
      <c r="B94" s="51" t="s">
        <v>22</v>
      </c>
      <c r="C94" s="65"/>
      <c r="D94" s="63">
        <v>31</v>
      </c>
      <c r="E94" s="63">
        <v>22</v>
      </c>
      <c r="F94" s="63">
        <v>13</v>
      </c>
      <c r="G94" s="63">
        <v>18</v>
      </c>
      <c r="H94" s="63">
        <v>14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</row>
    <row r="95" spans="2:46" s="7" customFormat="1" ht="12.75">
      <c r="B95" s="51" t="s">
        <v>20</v>
      </c>
      <c r="C95" s="65"/>
      <c r="D95" s="63">
        <v>14</v>
      </c>
      <c r="E95" s="63">
        <v>19</v>
      </c>
      <c r="F95" s="63">
        <v>14</v>
      </c>
      <c r="G95" s="63">
        <v>35</v>
      </c>
      <c r="H95" s="63">
        <v>22</v>
      </c>
      <c r="I95" s="66"/>
      <c r="J95" s="66"/>
      <c r="K95" s="66"/>
      <c r="L95" s="66"/>
      <c r="M95" s="66"/>
      <c r="N95" s="66"/>
      <c r="O95" s="66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</row>
    <row r="96" spans="2:46" s="7" customFormat="1" ht="12.75">
      <c r="B96" s="51" t="s">
        <v>21</v>
      </c>
      <c r="C96" s="65"/>
      <c r="D96" s="63">
        <v>92</v>
      </c>
      <c r="E96" s="63">
        <v>91</v>
      </c>
      <c r="F96" s="63">
        <v>62</v>
      </c>
      <c r="G96" s="63">
        <v>81</v>
      </c>
      <c r="H96" s="63">
        <v>51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</row>
    <row r="97" spans="2:46" s="7" customFormat="1" ht="12.75" customHeight="1">
      <c r="B97" s="54" t="s">
        <v>26</v>
      </c>
      <c r="C97" s="65"/>
      <c r="D97" s="63">
        <v>69</v>
      </c>
      <c r="E97" s="63">
        <v>101</v>
      </c>
      <c r="F97" s="63">
        <v>67</v>
      </c>
      <c r="G97" s="63">
        <v>99</v>
      </c>
      <c r="H97" s="63">
        <v>72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</row>
    <row r="98" spans="2:46" s="7" customFormat="1" ht="12.75" customHeight="1">
      <c r="B98" s="54" t="s">
        <v>34</v>
      </c>
      <c r="C98" s="65"/>
      <c r="D98" s="63">
        <v>49</v>
      </c>
      <c r="E98" s="63">
        <v>57</v>
      </c>
      <c r="F98" s="63">
        <v>38</v>
      </c>
      <c r="G98" s="63"/>
      <c r="H98" s="6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2:46" s="7" customFormat="1" ht="15" customHeight="1">
      <c r="B99" s="51" t="s">
        <v>32</v>
      </c>
      <c r="C99" s="65"/>
      <c r="D99" s="63">
        <v>42</v>
      </c>
      <c r="E99" s="63">
        <v>56</v>
      </c>
      <c r="F99" s="63">
        <v>39</v>
      </c>
      <c r="G99" s="63">
        <v>60</v>
      </c>
      <c r="H99" s="63">
        <v>39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2:46" s="7" customFormat="1" ht="15" customHeight="1">
      <c r="B100" s="51" t="s">
        <v>24</v>
      </c>
      <c r="C100" s="65"/>
      <c r="D100" s="63">
        <v>50</v>
      </c>
      <c r="E100" s="63">
        <v>57</v>
      </c>
      <c r="F100" s="63">
        <v>35</v>
      </c>
      <c r="G100" s="63">
        <v>41</v>
      </c>
      <c r="H100" s="63">
        <v>32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2:46" s="7" customFormat="1" ht="13.5" thickBot="1">
      <c r="B101" s="51" t="s">
        <v>23</v>
      </c>
      <c r="C101" s="67"/>
      <c r="D101" s="68">
        <v>17</v>
      </c>
      <c r="E101" s="68">
        <v>17</v>
      </c>
      <c r="F101" s="68">
        <v>8</v>
      </c>
      <c r="G101" s="68">
        <v>9</v>
      </c>
      <c r="H101" s="68">
        <v>10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</row>
    <row r="104" spans="2:63" ht="18.75" customHeight="1">
      <c r="B104" s="97" t="s">
        <v>36</v>
      </c>
      <c r="C104" s="97"/>
      <c r="D104" s="97"/>
      <c r="E104" s="97"/>
      <c r="F104" s="9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8:63" ht="12"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9">
        <v>31.35</v>
      </c>
      <c r="D106" s="55" t="s">
        <v>37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0">
        <v>29.27</v>
      </c>
      <c r="D107" s="55" t="s">
        <v>38</v>
      </c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2"/>
  <sheetViews>
    <sheetView showGridLines="0" zoomScaleSheetLayoutView="100" zoomScalePageLayoutView="0" workbookViewId="0" topLeftCell="A1">
      <selection activeCell="J2" sqref="J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47" width="5.125" style="5" customWidth="1"/>
    <col min="48" max="16384" width="11.375" style="4" customWidth="1"/>
  </cols>
  <sheetData>
    <row r="1" ht="15" customHeight="1"/>
    <row r="2" spans="1:10" ht="22.5">
      <c r="A2" s="98" t="s">
        <v>43</v>
      </c>
      <c r="B2" s="98"/>
      <c r="C2" s="98"/>
      <c r="D2" s="98"/>
      <c r="E2" s="98"/>
      <c r="F2" s="98"/>
      <c r="G2" s="98"/>
      <c r="H2" s="99"/>
      <c r="I2" s="99"/>
      <c r="J2" s="6"/>
    </row>
    <row r="3" spans="1:10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9">
        <v>2016</v>
      </c>
      <c r="C6" s="9">
        <v>2017</v>
      </c>
      <c r="D6" s="8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10" t="s">
        <v>2</v>
      </c>
      <c r="B7" s="11">
        <v>1</v>
      </c>
      <c r="C7" s="11">
        <v>0.167</v>
      </c>
      <c r="D7" s="12">
        <v>0.8261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/>
    </row>
    <row r="9" ht="15" customHeight="1"/>
    <row r="10" spans="1:9" ht="18.75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2:47" s="1" customFormat="1" ht="15.75" thickBot="1">
      <c r="B12" s="109" t="s">
        <v>4</v>
      </c>
      <c r="C12" s="110"/>
      <c r="D12" s="111"/>
      <c r="E12" s="109" t="s">
        <v>5</v>
      </c>
      <c r="F12" s="112"/>
      <c r="G12" s="113"/>
      <c r="H12" s="14"/>
      <c r="I12" s="15" t="s">
        <v>6</v>
      </c>
      <c r="J12" s="107" t="s">
        <v>7</v>
      </c>
      <c r="K12" s="10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/>
      <c r="I13" s="22" t="s">
        <v>11</v>
      </c>
      <c r="J13" s="2" t="s">
        <v>12</v>
      </c>
      <c r="K13" s="2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37" customFormat="1" ht="15">
      <c r="A14" s="87">
        <v>2016</v>
      </c>
      <c r="B14" s="25">
        <v>0.6</v>
      </c>
      <c r="C14" s="26">
        <v>0.867</v>
      </c>
      <c r="D14" s="27" t="s">
        <v>41</v>
      </c>
      <c r="E14" s="28">
        <v>0.6</v>
      </c>
      <c r="F14" s="26">
        <v>0.867</v>
      </c>
      <c r="G14" s="27" t="s">
        <v>41</v>
      </c>
      <c r="H14" s="29"/>
      <c r="I14" s="30" t="s">
        <v>14</v>
      </c>
      <c r="J14" s="35">
        <v>0.7158</v>
      </c>
      <c r="K14" s="35">
        <v>0.6789</v>
      </c>
      <c r="L14" s="23"/>
      <c r="M14" s="23"/>
      <c r="N14" s="23"/>
      <c r="O14" s="23"/>
      <c r="P14" s="23"/>
      <c r="Q14" s="23"/>
      <c r="R14" s="23"/>
      <c r="S14" s="23"/>
      <c r="T14" s="36"/>
      <c r="U14" s="23"/>
      <c r="V14" s="23"/>
      <c r="W14" s="23"/>
      <c r="X14" s="36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s="1" customFormat="1" ht="15.75" thickBot="1">
      <c r="A15" s="87">
        <v>2017</v>
      </c>
      <c r="B15" s="38">
        <v>0.6</v>
      </c>
      <c r="C15" s="39">
        <v>1</v>
      </c>
      <c r="D15" s="40">
        <f>(C15-C14)/C14</f>
        <v>0.15340253748558247</v>
      </c>
      <c r="E15" s="41">
        <v>0.6</v>
      </c>
      <c r="F15" s="39">
        <v>1</v>
      </c>
      <c r="G15" s="40">
        <f>(F15-F14)/F14</f>
        <v>0.15340253748558247</v>
      </c>
      <c r="H15" s="29"/>
      <c r="I15" s="30" t="s">
        <v>14</v>
      </c>
      <c r="J15" s="31">
        <v>0.7517</v>
      </c>
      <c r="K15" s="31">
        <v>0.7189</v>
      </c>
      <c r="L15" s="2"/>
      <c r="M15" s="2"/>
      <c r="N15" s="2"/>
      <c r="O15" s="2"/>
      <c r="P15" s="2"/>
      <c r="Q15" s="2"/>
      <c r="R15" s="2"/>
      <c r="S15" s="2"/>
      <c r="T15" s="32"/>
      <c r="U15" s="2"/>
      <c r="V15" s="2"/>
      <c r="W15" s="2"/>
      <c r="X15" s="3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25" ht="15" thickBot="1">
      <c r="A16" s="86">
        <v>2018</v>
      </c>
      <c r="B16" s="93">
        <v>0.6</v>
      </c>
      <c r="C16" s="94">
        <v>0.9251</v>
      </c>
      <c r="D16" s="85">
        <f>(C16-C15)/C15</f>
        <v>-0.07489999999999997</v>
      </c>
      <c r="E16" s="95">
        <v>0.6</v>
      </c>
      <c r="F16" s="94">
        <v>0.8779</v>
      </c>
      <c r="G16" s="85">
        <f>(F16-F15)/F15</f>
        <v>-0.12209999999999999</v>
      </c>
      <c r="H16" s="33"/>
      <c r="I16" s="34" t="s">
        <v>14</v>
      </c>
      <c r="J16" s="96">
        <v>0.7593</v>
      </c>
      <c r="K16" s="96">
        <v>0.7154</v>
      </c>
      <c r="T16" s="42"/>
      <c r="U16" s="43"/>
      <c r="X16" s="42"/>
      <c r="Y16" s="43"/>
    </row>
    <row r="17" spans="1:25" ht="15.75" thickBot="1">
      <c r="A17" s="87">
        <v>2019</v>
      </c>
      <c r="B17" s="38">
        <v>0.6</v>
      </c>
      <c r="C17" s="39"/>
      <c r="D17" s="40"/>
      <c r="E17" s="41">
        <v>0.6</v>
      </c>
      <c r="F17" s="39"/>
      <c r="G17" s="40"/>
      <c r="H17" s="29"/>
      <c r="I17" s="30"/>
      <c r="T17" s="42"/>
      <c r="U17" s="43"/>
      <c r="X17" s="42"/>
      <c r="Y17" s="43"/>
    </row>
    <row r="18" spans="20:25" ht="12">
      <c r="T18" s="42"/>
      <c r="U18" s="43"/>
      <c r="X18" s="42"/>
      <c r="Y18" s="43"/>
    </row>
    <row r="19" spans="20:25" ht="12">
      <c r="T19" s="42"/>
      <c r="U19" s="43"/>
      <c r="X19" s="42"/>
      <c r="Y19" s="43"/>
    </row>
    <row r="20" spans="20:25" ht="12">
      <c r="T20" s="42"/>
      <c r="U20" s="43"/>
      <c r="X20" s="42"/>
      <c r="Y20" s="43"/>
    </row>
    <row r="21" spans="20:25" ht="12">
      <c r="T21" s="42"/>
      <c r="U21" s="43"/>
      <c r="X21" s="42"/>
      <c r="Y21" s="43"/>
    </row>
    <row r="22" spans="20:25" ht="12">
      <c r="T22" s="42"/>
      <c r="U22" s="43"/>
      <c r="X22" s="42"/>
      <c r="Y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12:13" ht="12">
      <c r="L25" s="43"/>
      <c r="M25" s="43"/>
    </row>
    <row r="27" ht="12">
      <c r="W27" s="44"/>
    </row>
    <row r="28" spans="1:63" s="5" customFormat="1" ht="12">
      <c r="A28" s="4"/>
      <c r="B28" s="4"/>
      <c r="C28" s="4"/>
      <c r="D28" s="4"/>
      <c r="E28" s="4"/>
      <c r="F28" s="4"/>
      <c r="G28" s="4"/>
      <c r="H28" s="4"/>
      <c r="I28" s="4"/>
      <c r="W28" s="4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5" customFormat="1" ht="12">
      <c r="A29" s="4"/>
      <c r="B29" s="4"/>
      <c r="C29" s="4"/>
      <c r="D29" s="4"/>
      <c r="E29" s="4"/>
      <c r="F29" s="4"/>
      <c r="G29" s="4"/>
      <c r="H29" s="4"/>
      <c r="I29" s="4"/>
      <c r="W29" s="4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5" customFormat="1" ht="12">
      <c r="A30" s="4"/>
      <c r="B30" s="4"/>
      <c r="C30" s="4"/>
      <c r="D30" s="4"/>
      <c r="E30" s="4"/>
      <c r="F30" s="4"/>
      <c r="G30" s="4"/>
      <c r="H30" s="4"/>
      <c r="I30" s="4"/>
      <c r="W30" s="4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5" customFormat="1" ht="12">
      <c r="A31" s="4"/>
      <c r="B31" s="4"/>
      <c r="C31" s="4"/>
      <c r="D31" s="4"/>
      <c r="E31" s="4"/>
      <c r="F31" s="4"/>
      <c r="G31" s="4"/>
      <c r="H31" s="4"/>
      <c r="I31" s="4"/>
      <c r="W31" s="4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4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49" ht="12" customHeight="1"/>
    <row r="50" spans="1:9" ht="18.75" customHeight="1">
      <c r="A50" s="103" t="s">
        <v>15</v>
      </c>
      <c r="B50" s="103"/>
      <c r="C50" s="103"/>
      <c r="D50" s="103"/>
      <c r="E50" s="103"/>
      <c r="F50" s="103"/>
      <c r="G50" s="103"/>
      <c r="H50" s="102"/>
      <c r="I50" s="102"/>
    </row>
    <row r="51" ht="12.75" thickBot="1"/>
    <row r="52" spans="2:43" s="7" customFormat="1" ht="13.5" customHeight="1" thickBot="1">
      <c r="B52" s="105">
        <v>2016</v>
      </c>
      <c r="C52" s="106"/>
      <c r="D52" s="105">
        <v>2017</v>
      </c>
      <c r="E52" s="106"/>
      <c r="F52" s="105">
        <v>2018</v>
      </c>
      <c r="G52" s="10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s="7" customFormat="1" ht="13.5" thickBot="1">
      <c r="A53" s="90" t="s">
        <v>16</v>
      </c>
      <c r="B53" s="46" t="s">
        <v>17</v>
      </c>
      <c r="C53" s="19" t="s">
        <v>18</v>
      </c>
      <c r="D53" s="46" t="s">
        <v>17</v>
      </c>
      <c r="E53" s="19" t="s">
        <v>18</v>
      </c>
      <c r="F53" s="46" t="s">
        <v>17</v>
      </c>
      <c r="G53" s="19" t="s">
        <v>18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1:43" s="7" customFormat="1" ht="12.75">
      <c r="A54" s="51" t="s">
        <v>19</v>
      </c>
      <c r="B54" s="48">
        <v>26</v>
      </c>
      <c r="C54" s="49">
        <f>B54/B64</f>
        <v>0.8666666666666667</v>
      </c>
      <c r="D54" s="48">
        <v>5</v>
      </c>
      <c r="E54" s="49">
        <f>D54/D64</f>
        <v>1</v>
      </c>
      <c r="F54" s="48">
        <v>173</v>
      </c>
      <c r="G54" s="49">
        <f>F54/F64</f>
        <v>0.9251336898395722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</row>
    <row r="55" spans="1:43" s="7" customFormat="1" ht="12.75">
      <c r="A55" s="51" t="s">
        <v>25</v>
      </c>
      <c r="B55" s="52">
        <v>0</v>
      </c>
      <c r="C55" s="53">
        <f>B55/B64</f>
        <v>0</v>
      </c>
      <c r="D55" s="52">
        <v>0</v>
      </c>
      <c r="E55" s="53">
        <f>D55/D64</f>
        <v>0</v>
      </c>
      <c r="F55" s="52">
        <v>0</v>
      </c>
      <c r="G55" s="53">
        <f>F55/F64</f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</row>
    <row r="56" spans="1:43" s="7" customFormat="1" ht="12.75">
      <c r="A56" s="51" t="s">
        <v>22</v>
      </c>
      <c r="B56" s="52">
        <v>0</v>
      </c>
      <c r="C56" s="53">
        <f>B56/B64</f>
        <v>0</v>
      </c>
      <c r="D56" s="52">
        <v>0</v>
      </c>
      <c r="E56" s="53">
        <f>D56/D64</f>
        <v>0</v>
      </c>
      <c r="F56" s="52">
        <v>0</v>
      </c>
      <c r="G56" s="53">
        <f>F56/F64</f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</row>
    <row r="57" spans="1:43" s="7" customFormat="1" ht="12.75">
      <c r="A57" s="51" t="s">
        <v>20</v>
      </c>
      <c r="B57" s="52">
        <v>0</v>
      </c>
      <c r="C57" s="53">
        <f>B57/B64</f>
        <v>0</v>
      </c>
      <c r="D57" s="52">
        <v>0</v>
      </c>
      <c r="E57" s="53">
        <f>D57/D64</f>
        <v>0</v>
      </c>
      <c r="F57" s="52">
        <v>5</v>
      </c>
      <c r="G57" s="53">
        <f>F57/F64</f>
        <v>0.026737967914438502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s="7" customFormat="1" ht="12.75">
      <c r="A58" s="51" t="s">
        <v>21</v>
      </c>
      <c r="B58" s="52">
        <v>4</v>
      </c>
      <c r="C58" s="53">
        <f>B58/B64</f>
        <v>0.13333333333333333</v>
      </c>
      <c r="D58" s="52">
        <v>0</v>
      </c>
      <c r="E58" s="53">
        <f>D58/D64</f>
        <v>0</v>
      </c>
      <c r="F58" s="52">
        <v>9</v>
      </c>
      <c r="G58" s="53">
        <f>F58/F64</f>
        <v>0.0481283422459893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</row>
    <row r="59" spans="1:43" s="7" customFormat="1" ht="12.75" customHeight="1">
      <c r="A59" s="54" t="s">
        <v>26</v>
      </c>
      <c r="B59" s="52">
        <v>0</v>
      </c>
      <c r="C59" s="53">
        <f>B59/B64</f>
        <v>0</v>
      </c>
      <c r="D59" s="52">
        <v>0</v>
      </c>
      <c r="E59" s="53">
        <f>D59/D64</f>
        <v>0</v>
      </c>
      <c r="F59" s="52"/>
      <c r="G59" s="53">
        <f>F59/F64</f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</row>
    <row r="60" spans="1:47" ht="12.75">
      <c r="A60" s="51" t="s">
        <v>34</v>
      </c>
      <c r="B60" s="52">
        <v>0</v>
      </c>
      <c r="C60" s="53">
        <f>B60/B64</f>
        <v>0</v>
      </c>
      <c r="D60" s="52">
        <v>0</v>
      </c>
      <c r="E60" s="53">
        <f>D60/D64</f>
        <v>0</v>
      </c>
      <c r="F60" s="52">
        <v>0</v>
      </c>
      <c r="G60" s="53">
        <f>F60/F64</f>
        <v>0</v>
      </c>
      <c r="H60" s="5"/>
      <c r="I60" s="5"/>
      <c r="AR60" s="4"/>
      <c r="AS60" s="4"/>
      <c r="AT60" s="4"/>
      <c r="AU60" s="4"/>
    </row>
    <row r="61" spans="1:43" s="7" customFormat="1" ht="12.75">
      <c r="A61" s="51" t="s">
        <v>32</v>
      </c>
      <c r="B61" s="52">
        <v>0</v>
      </c>
      <c r="C61" s="53">
        <f>B61/B64</f>
        <v>0</v>
      </c>
      <c r="D61" s="52">
        <v>0</v>
      </c>
      <c r="E61" s="53">
        <f>D61/D64</f>
        <v>0</v>
      </c>
      <c r="F61" s="52">
        <v>0</v>
      </c>
      <c r="G61" s="53">
        <f>F61/F64</f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s="7" customFormat="1" ht="12.75">
      <c r="A62" s="51" t="s">
        <v>24</v>
      </c>
      <c r="B62" s="52">
        <v>0</v>
      </c>
      <c r="C62" s="53">
        <f>B62/B64</f>
        <v>0</v>
      </c>
      <c r="D62" s="52">
        <v>0</v>
      </c>
      <c r="E62" s="53">
        <f>D62/D64</f>
        <v>0</v>
      </c>
      <c r="F62" s="52">
        <v>0</v>
      </c>
      <c r="G62" s="53">
        <f>F62/F64</f>
        <v>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3" s="7" customFormat="1" ht="12.75">
      <c r="A63" s="51" t="s">
        <v>23</v>
      </c>
      <c r="B63" s="52">
        <v>0</v>
      </c>
      <c r="C63" s="53">
        <f>B63/B64</f>
        <v>0</v>
      </c>
      <c r="D63" s="52">
        <v>0</v>
      </c>
      <c r="E63" s="53">
        <f>D63/D64</f>
        <v>0</v>
      </c>
      <c r="F63" s="52">
        <v>0</v>
      </c>
      <c r="G63" s="53">
        <f>F63/F64</f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1:43" s="7" customFormat="1" ht="13.5" thickBot="1">
      <c r="A64" s="51" t="s">
        <v>27</v>
      </c>
      <c r="B64" s="91">
        <f aca="true" t="shared" si="0" ref="B64:G64">SUM(B54:B63)</f>
        <v>30</v>
      </c>
      <c r="C64" s="92">
        <f t="shared" si="0"/>
        <v>1</v>
      </c>
      <c r="D64" s="91">
        <f t="shared" si="0"/>
        <v>5</v>
      </c>
      <c r="E64" s="92">
        <f t="shared" si="0"/>
        <v>1</v>
      </c>
      <c r="F64" s="91">
        <f t="shared" si="0"/>
        <v>187</v>
      </c>
      <c r="G64" s="92">
        <f t="shared" si="0"/>
        <v>1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1:47" s="7" customFormat="1" ht="12.75">
      <c r="A65" s="55"/>
      <c r="B65" s="56"/>
      <c r="C65" s="57"/>
      <c r="D65" s="58"/>
      <c r="E65" s="50"/>
      <c r="F65" s="58"/>
      <c r="G65" s="50"/>
      <c r="H65" s="50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</row>
    <row r="66" spans="1:47" s="7" customFormat="1" ht="12.75">
      <c r="A66" s="55"/>
      <c r="B66" s="56"/>
      <c r="C66" s="57"/>
      <c r="D66" s="58"/>
      <c r="E66" s="50"/>
      <c r="F66" s="58"/>
      <c r="G66" s="50"/>
      <c r="H66" s="50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</row>
    <row r="67" spans="1:47" s="7" customFormat="1" ht="12.75">
      <c r="A67" s="55"/>
      <c r="B67" s="56"/>
      <c r="C67" s="57"/>
      <c r="D67" s="58"/>
      <c r="E67" s="50"/>
      <c r="F67" s="58"/>
      <c r="G67" s="50"/>
      <c r="H67" s="5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</row>
    <row r="68" spans="1:47" s="7" customFormat="1" ht="12.75">
      <c r="A68" s="55"/>
      <c r="B68" s="56"/>
      <c r="C68" s="57"/>
      <c r="D68" s="58"/>
      <c r="E68" s="50"/>
      <c r="F68" s="58"/>
      <c r="G68" s="50"/>
      <c r="H68" s="50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</row>
    <row r="69" spans="1:47" s="7" customFormat="1" ht="12.75">
      <c r="A69" s="55"/>
      <c r="B69" s="56"/>
      <c r="C69" s="57"/>
      <c r="D69" s="58"/>
      <c r="E69" s="50"/>
      <c r="F69" s="58"/>
      <c r="G69" s="50"/>
      <c r="H69" s="5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</row>
    <row r="70" spans="1:47" s="7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</row>
    <row r="81" ht="12"/>
    <row r="82" ht="12"/>
    <row r="84" ht="7.5" customHeight="1"/>
    <row r="85" spans="1:9" ht="40.5" customHeight="1">
      <c r="A85" s="59"/>
      <c r="B85" s="97" t="s">
        <v>35</v>
      </c>
      <c r="C85" s="97"/>
      <c r="D85" s="97"/>
      <c r="E85" s="97"/>
      <c r="F85" s="97"/>
      <c r="G85" s="59"/>
      <c r="H85" s="60"/>
      <c r="I85" s="60"/>
    </row>
    <row r="86" ht="12.75" thickBot="1"/>
    <row r="87" spans="4:47" s="7" customFormat="1" ht="13.5" thickBot="1">
      <c r="D87" s="61">
        <v>2016</v>
      </c>
      <c r="E87" s="61">
        <v>2017</v>
      </c>
      <c r="F87" s="61">
        <v>2018</v>
      </c>
      <c r="H87" s="47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</row>
    <row r="88" spans="2:47" s="7" customFormat="1" ht="12.75">
      <c r="B88" s="51" t="s">
        <v>25</v>
      </c>
      <c r="C88" s="62"/>
      <c r="D88" s="63">
        <v>1</v>
      </c>
      <c r="E88" s="63">
        <v>0</v>
      </c>
      <c r="F88" s="63">
        <v>5</v>
      </c>
      <c r="H88" s="64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</row>
    <row r="89" spans="2:47" s="7" customFormat="1" ht="12.75">
      <c r="B89" s="51" t="s">
        <v>22</v>
      </c>
      <c r="C89" s="65"/>
      <c r="D89" s="63">
        <v>0</v>
      </c>
      <c r="E89" s="63">
        <v>0</v>
      </c>
      <c r="F89" s="63">
        <v>2</v>
      </c>
      <c r="H89" s="64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</row>
    <row r="90" spans="2:47" s="7" customFormat="1" ht="12.75">
      <c r="B90" s="51" t="s">
        <v>20</v>
      </c>
      <c r="C90" s="65"/>
      <c r="D90" s="63">
        <v>0</v>
      </c>
      <c r="E90" s="63">
        <v>0</v>
      </c>
      <c r="F90" s="63">
        <v>4</v>
      </c>
      <c r="H90" s="64"/>
      <c r="J90" s="66"/>
      <c r="K90" s="66"/>
      <c r="L90" s="66"/>
      <c r="M90" s="66"/>
      <c r="N90" s="66"/>
      <c r="O90" s="66"/>
      <c r="P90" s="6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</row>
    <row r="91" spans="2:47" s="7" customFormat="1" ht="12.75">
      <c r="B91" s="51" t="s">
        <v>21</v>
      </c>
      <c r="C91" s="65"/>
      <c r="D91" s="63">
        <v>3</v>
      </c>
      <c r="E91" s="63">
        <v>1</v>
      </c>
      <c r="F91" s="63">
        <v>6</v>
      </c>
      <c r="H91" s="64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</row>
    <row r="92" spans="2:47" s="7" customFormat="1" ht="12.75" customHeight="1">
      <c r="B92" s="54" t="s">
        <v>26</v>
      </c>
      <c r="C92" s="65"/>
      <c r="D92" s="63">
        <v>4</v>
      </c>
      <c r="E92" s="63">
        <v>1</v>
      </c>
      <c r="F92" s="63">
        <v>17</v>
      </c>
      <c r="H92" s="64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</row>
    <row r="93" spans="2:47" s="7" customFormat="1" ht="12.75" customHeight="1">
      <c r="B93" s="54" t="s">
        <v>34</v>
      </c>
      <c r="C93" s="65"/>
      <c r="D93" s="63">
        <v>0</v>
      </c>
      <c r="E93" s="63">
        <v>0</v>
      </c>
      <c r="F93" s="63"/>
      <c r="H93" s="64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</row>
    <row r="94" spans="2:47" s="7" customFormat="1" ht="15" customHeight="1">
      <c r="B94" s="51" t="s">
        <v>32</v>
      </c>
      <c r="C94" s="65"/>
      <c r="D94" s="63">
        <v>4</v>
      </c>
      <c r="E94" s="63">
        <v>0</v>
      </c>
      <c r="F94" s="63">
        <v>10</v>
      </c>
      <c r="H94" s="64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</row>
    <row r="95" spans="2:47" s="7" customFormat="1" ht="15" customHeight="1">
      <c r="B95" s="51" t="s">
        <v>24</v>
      </c>
      <c r="C95" s="65"/>
      <c r="D95" s="63">
        <v>1</v>
      </c>
      <c r="E95" s="63">
        <v>1</v>
      </c>
      <c r="F95" s="63">
        <v>2</v>
      </c>
      <c r="H95" s="6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</row>
    <row r="96" spans="2:47" s="7" customFormat="1" ht="13.5" thickBot="1">
      <c r="B96" s="51" t="s">
        <v>23</v>
      </c>
      <c r="C96" s="67"/>
      <c r="D96" s="68">
        <v>0</v>
      </c>
      <c r="E96" s="68">
        <v>0</v>
      </c>
      <c r="F96" s="68">
        <v>1</v>
      </c>
      <c r="H96" s="6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</row>
    <row r="99" spans="2:63" ht="18.75" customHeight="1">
      <c r="B99" s="97" t="s">
        <v>36</v>
      </c>
      <c r="C99" s="97"/>
      <c r="D99" s="97"/>
      <c r="E99" s="97"/>
      <c r="F99" s="97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48:63" ht="12"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:63" ht="12.75">
      <c r="C101" s="89">
        <v>20.24</v>
      </c>
      <c r="D101" s="55" t="s">
        <v>37</v>
      </c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3:63" ht="12.75">
      <c r="C102" s="88">
        <v>27.9</v>
      </c>
      <c r="D102" s="55" t="s">
        <v>38</v>
      </c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</sheetData>
  <sheetProtection/>
  <mergeCells count="13">
    <mergeCell ref="B99:F99"/>
    <mergeCell ref="J12:K12"/>
    <mergeCell ref="A50:I50"/>
    <mergeCell ref="B52:C52"/>
    <mergeCell ref="D52:E52"/>
    <mergeCell ref="B85:F85"/>
    <mergeCell ref="F52:G52"/>
    <mergeCell ref="A2:I2"/>
    <mergeCell ref="A3:I3"/>
    <mergeCell ref="A10:I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2010-09-08T16:31:58Z</cp:lastPrinted>
  <dcterms:created xsi:type="dcterms:W3CDTF">2001-07-31T00:24:02Z</dcterms:created>
  <dcterms:modified xsi:type="dcterms:W3CDTF">2019-05-13T22:03:05Z</dcterms:modified>
  <cp:category/>
  <cp:version/>
  <cp:contentType/>
  <cp:contentStatus/>
</cp:coreProperties>
</file>