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drawings/drawing12.xml" ContentType="application/vnd.openxmlformats-officedocument.drawing+xml"/>
  <Override PartName="/xl/worksheets/sheet4.xml" ContentType="application/vnd.openxmlformats-officedocument.spreadsheetml.worksheet+xml"/>
  <Override PartName="/xl/drawings/drawing18.xml" ContentType="application/vnd.openxmlformats-officedocument.drawing+xml"/>
  <Override PartName="/xl/worksheets/sheet5.xml" ContentType="application/vnd.openxmlformats-officedocument.spreadsheetml.worksheet+xml"/>
  <Override PartName="/xl/drawings/drawing22.xml" ContentType="application/vnd.openxmlformats-officedocument.drawing+xml"/>
  <Override PartName="/xl/worksheets/sheet6.xml" ContentType="application/vnd.openxmlformats-officedocument.spreadsheetml.worksheet+xml"/>
  <Override PartName="/xl/drawings/drawing26.xml" ContentType="application/vnd.openxmlformats-officedocument.drawing+xml"/>
  <Override PartName="/xl/worksheets/sheet7.xml" ContentType="application/vnd.openxmlformats-officedocument.spreadsheetml.worksheet+xml"/>
  <Override PartName="/xl/drawings/drawing30.xml" ContentType="application/vnd.openxmlformats-officedocument.drawing+xml"/>
  <Override PartName="/xl/worksheets/sheet8.xml" ContentType="application/vnd.openxmlformats-officedocument.spreadsheetml.worksheet+xml"/>
  <Override PartName="/xl/drawings/drawing34.xml" ContentType="application/vnd.openxmlformats-officedocument.drawing+xml"/>
  <Override PartName="/xl/worksheets/sheet9.xml" ContentType="application/vnd.openxmlformats-officedocument.spreadsheetml.worksheet+xml"/>
  <Override PartName="/xl/drawings/drawing38.xml" ContentType="application/vnd.openxmlformats-officedocument.drawing+xml"/>
  <Override PartName="/xl/worksheets/sheet10.xml" ContentType="application/vnd.openxmlformats-officedocument.spreadsheetml.worksheet+xml"/>
  <Override PartName="/xl/drawings/drawing42.xml" ContentType="application/vnd.openxmlformats-officedocument.drawing+xml"/>
  <Override PartName="/xl/worksheets/sheet11.xml" ContentType="application/vnd.openxmlformats-officedocument.spreadsheetml.worksheet+xml"/>
  <Override PartName="/xl/drawings/drawing46.xml" ContentType="application/vnd.openxmlformats-officedocument.drawing+xml"/>
  <Override PartName="/xl/worksheets/sheet12.xml" ContentType="application/vnd.openxmlformats-officedocument.spreadsheetml.worksheet+xml"/>
  <Override PartName="/xl/drawings/drawing5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600" windowWidth="17520" windowHeight="9510" tabRatio="949" activeTab="10"/>
  </bookViews>
  <sheets>
    <sheet name="Capitol Complex" sheetId="1" r:id="rId1"/>
    <sheet name="19th Ave&amp;Camelback" sheetId="2" r:id="rId2"/>
    <sheet name="Central&amp;IndianSch" sheetId="3" r:id="rId3"/>
    <sheet name="Century Plaza" sheetId="4" r:id="rId4"/>
    <sheet name="N. Central" sheetId="5" r:id="rId5"/>
    <sheet name="E. Elliot" sheetId="6" r:id="rId6"/>
    <sheet name="E. Washington" sheetId="7" r:id="rId7"/>
    <sheet name="E. La Canada" sheetId="8" r:id="rId8"/>
    <sheet name="EER #8" sheetId="9" r:id="rId9"/>
    <sheet name="EER #26" sheetId="10" r:id="rId10"/>
    <sheet name="EER #54" sheetId="11" r:id="rId11"/>
    <sheet name="EER #12" sheetId="12" r:id="rId12"/>
  </sheets>
  <definedNames>
    <definedName name="_xlfn.COUNTIFS" hidden="1">#NAME?</definedName>
    <definedName name="_xlfn.SUMIFS" hidden="1">#NAME?</definedName>
    <definedName name="_xlnm.Print_Area" localSheetId="1">'19th Ave&amp;Camelback'!$A$1:$I$106</definedName>
    <definedName name="_xlnm.Print_Area" localSheetId="0">'Capitol Complex'!$A$1:$I$107</definedName>
    <definedName name="_xlnm.Print_Area" localSheetId="2">'Central&amp;IndianSch'!$A$1:$I$107</definedName>
    <definedName name="_xlnm.Print_Area" localSheetId="3">'Century Plaza'!$A$1:$I$107</definedName>
    <definedName name="_xlnm.Print_Area" localSheetId="5">'E. Elliot'!$A$1:$I$103</definedName>
    <definedName name="_xlnm.Print_Area" localSheetId="7">'E. La Canada'!$A$1:$I$108</definedName>
    <definedName name="_xlnm.Print_Area" localSheetId="6">'E. Washington'!$A$1:$I$102</definedName>
    <definedName name="_xlnm.Print_Area" localSheetId="11">'EER #12'!$A$1:$I$107</definedName>
    <definedName name="_xlnm.Print_Area" localSheetId="9">'EER #26'!$A$1:$I$108</definedName>
    <definedName name="_xlnm.Print_Area" localSheetId="10">'EER #54'!$A$1:$I$110</definedName>
    <definedName name="_xlnm.Print_Area" localSheetId="8">'EER #8'!$A$1:$I$108</definedName>
    <definedName name="_xlnm.Print_Area" localSheetId="4">'N. Central'!$A$1:$I$102</definedName>
  </definedNames>
  <calcPr fullCalcOnLoad="1"/>
</workbook>
</file>

<file path=xl/sharedStrings.xml><?xml version="1.0" encoding="utf-8"?>
<sst xmlns="http://schemas.openxmlformats.org/spreadsheetml/2006/main" count="759" uniqueCount="49">
  <si>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</si>
  <si>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</si>
  <si>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</si>
  <si>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</si>
  <si>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</si>
  <si>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</si>
  <si>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</si>
  <si>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</si>
  <si>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</si>
  <si>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</si>
  <si>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</si>
  <si>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</si>
  <si>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</si>
  <si>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</si>
  <si>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</si>
  <si>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</si>
  <si>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</si>
  <si>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</si>
  <si>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</si>
  <si>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</si>
  <si>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</si>
  <si>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</si>
  <si>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</si>
  <si>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</si>
  <si>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</si>
  <si>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</si>
  <si>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</si>
  <si>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NO</t>
  </si>
  <si>
    <t>YES</t>
  </si>
  <si>
    <t>Economic Security - EER #8 (E. University)</t>
  </si>
  <si>
    <t>Economic Security - EER #26 (E. Union Hills)</t>
  </si>
  <si>
    <t>Economic Security, Dept. of - 19th Ave. &amp; Camelback</t>
  </si>
  <si>
    <t>Economic Security - Century Plaza</t>
  </si>
  <si>
    <t>Economic Security - Capitol Complex</t>
  </si>
  <si>
    <t>Economic Security - EER #12 (N. 7th Street)</t>
  </si>
  <si>
    <t>Telework</t>
  </si>
  <si>
    <t>Economic Security - Central &amp; Indian School Road</t>
  </si>
  <si>
    <t>Economic Security, Dept. of - East La Canada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</si>
  <si>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</si>
  <si>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</si>
  <si>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</si>
  <si>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</si>
  <si>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</si>
  <si>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Economic Security - EER #54 (N. 16th Street)</t>
  </si>
  <si>
    <t>*Survey was not conducted in 2014.</t>
  </si>
  <si>
    <t>2015*</t>
  </si>
  <si>
    <t>Economic Security - East Elliot</t>
  </si>
  <si>
    <t>Economic Security - 2200 N. Central</t>
  </si>
  <si>
    <t>Economic Security - E. Washington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</si>
</sst>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7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9"/>
      <color indexed="8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8.75"/>
      <color indexed="8"/>
      <name val="Tms Rmn"/>
      <family val="0"/>
    </font>
    <font>
      <sz val="8.05"/>
      <color indexed="8"/>
      <name val="Tms Rmn"/>
      <family val="0"/>
    </font>
    <font>
      <sz val="8.5"/>
      <color indexed="8"/>
      <name val="Tms Rmn"/>
      <family val="0"/>
    </font>
    <font>
      <sz val="7.35"/>
      <color indexed="8"/>
      <name val="Tms Rmn"/>
      <family val="0"/>
    </font>
    <font>
      <sz val="8.25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8"/>
      <color indexed="8"/>
      <name val="Tms Rmn"/>
      <family val="0"/>
    </font>
    <font>
      <sz val="8.25"/>
      <color indexed="8"/>
      <name val="Geneva"/>
      <family val="0"/>
    </font>
    <font>
      <sz val="9.25"/>
      <color indexed="8"/>
      <name val="Tms Rmn"/>
      <family val="0"/>
    </font>
    <font>
      <sz val="9"/>
      <color indexed="8"/>
      <name val="Tms Rmn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5.25"/>
      <color indexed="8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imes New Roman"/>
      <family val="1"/>
    </font>
    <font>
      <sz val="8"/>
      <color indexed="8"/>
      <name val="Geneva"/>
      <family val="0"/>
    </font>
    <font>
      <sz val="8"/>
      <color indexed="8"/>
      <name val="Times New Roman"/>
      <family val="1"/>
    </font>
    <font>
      <sz val="7"/>
      <color indexed="8"/>
      <name val="Geneva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b/>
      <sz val="12.75"/>
      <color indexed="8"/>
      <name val="Tms Rmn"/>
      <family val="0"/>
    </font>
    <font>
      <sz val="7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 horizontal="center"/>
    </xf>
    <xf numFmtId="0" fontId="2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9" fillId="0" borderId="12" xfId="59" applyFont="1" applyBorder="1" applyAlignment="1">
      <alignment/>
    </xf>
    <xf numFmtId="9" fontId="30" fillId="0" borderId="0" xfId="59" applyFont="1" applyBorder="1" applyAlignment="1">
      <alignment/>
    </xf>
    <xf numFmtId="0" fontId="3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9" fillId="0" borderId="0" xfId="0" applyNumberFormat="1" applyFont="1" applyAlignment="1">
      <alignment/>
    </xf>
    <xf numFmtId="167" fontId="29" fillId="0" borderId="22" xfId="59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2" fontId="34" fillId="0" borderId="0" xfId="0" applyNumberFormat="1" applyFont="1" applyAlignment="1">
      <alignment/>
    </xf>
    <xf numFmtId="0" fontId="29" fillId="0" borderId="0" xfId="0" applyFont="1" applyAlignment="1">
      <alignment/>
    </xf>
    <xf numFmtId="167" fontId="4" fillId="0" borderId="24" xfId="59" applyNumberFormat="1" applyFont="1" applyBorder="1" applyAlignment="1">
      <alignment horizontal="center"/>
    </xf>
    <xf numFmtId="167" fontId="4" fillId="0" borderId="25" xfId="59" applyNumberFormat="1" applyFont="1" applyBorder="1" applyAlignment="1">
      <alignment horizontal="center"/>
    </xf>
    <xf numFmtId="167" fontId="4" fillId="0" borderId="26" xfId="59" applyNumberFormat="1" applyFont="1" applyBorder="1" applyAlignment="1">
      <alignment horizontal="center"/>
    </xf>
    <xf numFmtId="0" fontId="22" fillId="0" borderId="0" xfId="0" applyFont="1" applyAlignment="1">
      <alignment/>
    </xf>
    <xf numFmtId="2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/>
    </xf>
    <xf numFmtId="2" fontId="25" fillId="0" borderId="0" xfId="0" applyNumberFormat="1" applyFont="1" applyAlignment="1">
      <alignment/>
    </xf>
    <xf numFmtId="0" fontId="36" fillId="0" borderId="0" xfId="0" applyFont="1" applyAlignment="1">
      <alignment/>
    </xf>
    <xf numFmtId="0" fontId="24" fillId="0" borderId="27" xfId="0" applyFont="1" applyBorder="1" applyAlignment="1">
      <alignment horizontal="center"/>
    </xf>
    <xf numFmtId="3" fontId="24" fillId="0" borderId="28" xfId="42" applyNumberFormat="1" applyFont="1" applyBorder="1" applyAlignment="1">
      <alignment/>
    </xf>
    <xf numFmtId="167" fontId="24" fillId="0" borderId="29" xfId="59" applyNumberFormat="1" applyFont="1" applyBorder="1" applyAlignment="1">
      <alignment/>
    </xf>
    <xf numFmtId="167" fontId="36" fillId="0" borderId="0" xfId="0" applyNumberFormat="1" applyFont="1" applyBorder="1" applyAlignment="1">
      <alignment/>
    </xf>
    <xf numFmtId="0" fontId="24" fillId="0" borderId="30" xfId="0" applyFont="1" applyBorder="1" applyAlignment="1">
      <alignment/>
    </xf>
    <xf numFmtId="3" fontId="24" fillId="0" borderId="31" xfId="42" applyNumberFormat="1" applyFont="1" applyBorder="1" applyAlignment="1">
      <alignment/>
    </xf>
    <xf numFmtId="167" fontId="24" fillId="0" borderId="22" xfId="59" applyNumberFormat="1" applyFont="1" applyBorder="1" applyAlignment="1">
      <alignment/>
    </xf>
    <xf numFmtId="0" fontId="24" fillId="0" borderId="30" xfId="0" applyFont="1" applyBorder="1" applyAlignment="1">
      <alignment wrapText="1"/>
    </xf>
    <xf numFmtId="0" fontId="24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167" fontId="24" fillId="0" borderId="0" xfId="59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4" fillId="0" borderId="10" xfId="0" applyFont="1" applyBorder="1" applyAlignment="1">
      <alignment horizontal="center"/>
    </xf>
    <xf numFmtId="1" fontId="24" fillId="0" borderId="32" xfId="59" applyNumberFormat="1" applyFont="1" applyBorder="1" applyAlignment="1">
      <alignment/>
    </xf>
    <xf numFmtId="1" fontId="24" fillId="0" borderId="33" xfId="59" applyNumberFormat="1" applyFont="1" applyBorder="1" applyAlignment="1">
      <alignment horizontal="center"/>
    </xf>
    <xf numFmtId="1" fontId="24" fillId="0" borderId="34" xfId="59" applyNumberFormat="1" applyFont="1" applyBorder="1" applyAlignment="1">
      <alignment/>
    </xf>
    <xf numFmtId="1" fontId="24" fillId="0" borderId="35" xfId="59" applyNumberFormat="1" applyFont="1" applyBorder="1" applyAlignment="1">
      <alignment horizontal="center"/>
    </xf>
    <xf numFmtId="1" fontId="24" fillId="0" borderId="18" xfId="59" applyNumberFormat="1" applyFont="1" applyBorder="1" applyAlignment="1">
      <alignment horizontal="center"/>
    </xf>
    <xf numFmtId="171" fontId="24" fillId="0" borderId="34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167" fontId="4" fillId="0" borderId="36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167" fontId="4" fillId="0" borderId="19" xfId="59" applyNumberFormat="1" applyFont="1" applyBorder="1" applyAlignment="1">
      <alignment horizontal="center"/>
    </xf>
    <xf numFmtId="1" fontId="24" fillId="0" borderId="37" xfId="59" applyNumberFormat="1" applyFont="1" applyBorder="1" applyAlignment="1">
      <alignment horizontal="center"/>
    </xf>
    <xf numFmtId="1" fontId="24" fillId="0" borderId="38" xfId="59" applyNumberFormat="1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40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7" fontId="4" fillId="0" borderId="31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3" fontId="36" fillId="0" borderId="0" xfId="0" applyNumberFormat="1" applyFont="1" applyFill="1" applyBorder="1" applyAlignment="1">
      <alignment/>
    </xf>
    <xf numFmtId="1" fontId="24" fillId="0" borderId="44" xfId="59" applyNumberFormat="1" applyFont="1" applyBorder="1" applyAlignment="1">
      <alignment horizontal="center"/>
    </xf>
    <xf numFmtId="1" fontId="24" fillId="0" borderId="45" xfId="59" applyNumberFormat="1" applyFont="1" applyBorder="1" applyAlignment="1">
      <alignment/>
    </xf>
    <xf numFmtId="1" fontId="24" fillId="0" borderId="46" xfId="42" applyNumberFormat="1" applyFont="1" applyBorder="1" applyAlignment="1">
      <alignment horizontal="center"/>
    </xf>
    <xf numFmtId="1" fontId="24" fillId="0" borderId="47" xfId="42" applyNumberFormat="1" applyFont="1" applyBorder="1" applyAlignment="1">
      <alignment horizontal="center"/>
    </xf>
    <xf numFmtId="1" fontId="24" fillId="0" borderId="33" xfId="42" applyNumberFormat="1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3" fontId="24" fillId="0" borderId="24" xfId="0" applyNumberFormat="1" applyFont="1" applyBorder="1" applyAlignment="1">
      <alignment/>
    </xf>
    <xf numFmtId="167" fontId="24" fillId="0" borderId="48" xfId="59" applyNumberFormat="1" applyFont="1" applyBorder="1" applyAlignment="1">
      <alignment/>
    </xf>
    <xf numFmtId="167" fontId="29" fillId="0" borderId="24" xfId="59" applyNumberFormat="1" applyFont="1" applyBorder="1" applyAlignment="1">
      <alignment horizontal="center"/>
    </xf>
    <xf numFmtId="167" fontId="29" fillId="0" borderId="25" xfId="59" applyNumberFormat="1" applyFont="1" applyBorder="1" applyAlignment="1">
      <alignment horizontal="center"/>
    </xf>
    <xf numFmtId="167" fontId="29" fillId="0" borderId="26" xfId="59" applyNumberFormat="1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29" fillId="0" borderId="0" xfId="59" applyNumberFormat="1" applyFont="1" applyAlignment="1">
      <alignment horizontal="center"/>
    </xf>
    <xf numFmtId="0" fontId="33" fillId="0" borderId="0" xfId="0" applyFont="1" applyAlignment="1">
      <alignment/>
    </xf>
    <xf numFmtId="167" fontId="4" fillId="0" borderId="49" xfId="59" applyNumberFormat="1" applyFont="1" applyBorder="1" applyAlignment="1">
      <alignment horizontal="center"/>
    </xf>
    <xf numFmtId="167" fontId="29" fillId="0" borderId="27" xfId="59" applyNumberFormat="1" applyFont="1" applyBorder="1" applyAlignment="1">
      <alignment horizontal="center"/>
    </xf>
    <xf numFmtId="167" fontId="29" fillId="0" borderId="15" xfId="59" applyNumberFormat="1" applyFont="1" applyBorder="1" applyAlignment="1">
      <alignment horizontal="center"/>
    </xf>
    <xf numFmtId="167" fontId="29" fillId="0" borderId="16" xfId="59" applyNumberFormat="1" applyFont="1" applyBorder="1" applyAlignment="1">
      <alignment horizontal="center"/>
    </xf>
    <xf numFmtId="167" fontId="29" fillId="0" borderId="50" xfId="59" applyNumberFormat="1" applyFont="1" applyBorder="1" applyAlignment="1">
      <alignment horizontal="center"/>
    </xf>
    <xf numFmtId="167" fontId="4" fillId="0" borderId="51" xfId="59" applyNumberFormat="1" applyFont="1" applyBorder="1" applyAlignment="1">
      <alignment horizontal="center"/>
    </xf>
    <xf numFmtId="0" fontId="29" fillId="0" borderId="30" xfId="0" applyFont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167" fontId="29" fillId="0" borderId="31" xfId="59" applyNumberFormat="1" applyFont="1" applyBorder="1" applyAlignment="1">
      <alignment horizontal="center"/>
    </xf>
    <xf numFmtId="167" fontId="29" fillId="0" borderId="23" xfId="59" applyNumberFormat="1" applyFont="1" applyBorder="1" applyAlignment="1">
      <alignment horizontal="center"/>
    </xf>
    <xf numFmtId="167" fontId="29" fillId="0" borderId="36" xfId="59" applyNumberFormat="1" applyFont="1" applyBorder="1" applyAlignment="1">
      <alignment horizontal="center"/>
    </xf>
    <xf numFmtId="9" fontId="29" fillId="0" borderId="12" xfId="59" applyFont="1" applyFill="1" applyBorder="1" applyAlignment="1">
      <alignment/>
    </xf>
    <xf numFmtId="0" fontId="4" fillId="0" borderId="0" xfId="0" applyFont="1" applyBorder="1" applyAlignment="1">
      <alignment horizontal="center"/>
    </xf>
    <xf numFmtId="167" fontId="4" fillId="0" borderId="27" xfId="59" applyNumberFormat="1" applyFont="1" applyBorder="1" applyAlignment="1">
      <alignment horizontal="center"/>
    </xf>
    <xf numFmtId="167" fontId="4" fillId="0" borderId="15" xfId="59" applyNumberFormat="1" applyFont="1" applyBorder="1" applyAlignment="1">
      <alignment horizontal="center"/>
    </xf>
    <xf numFmtId="167" fontId="4" fillId="0" borderId="16" xfId="59" applyNumberFormat="1" applyFont="1" applyBorder="1" applyAlignment="1">
      <alignment horizontal="center"/>
    </xf>
    <xf numFmtId="167" fontId="4" fillId="0" borderId="50" xfId="59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67" fontId="29" fillId="0" borderId="0" xfId="59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52" xfId="0" applyFont="1" applyBorder="1" applyAlignment="1">
      <alignment horizontal="center"/>
    </xf>
    <xf numFmtId="0" fontId="24" fillId="0" borderId="5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33" fillId="0" borderId="54" xfId="0" applyFont="1" applyBorder="1" applyAlignment="1">
      <alignment/>
    </xf>
    <xf numFmtId="0" fontId="33" fillId="0" borderId="5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2" fillId="0" borderId="0" xfId="0" applyFont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167" fontId="4" fillId="0" borderId="14" xfId="59" applyNumberFormat="1" applyFont="1" applyBorder="1" applyAlignment="1">
      <alignment horizontal="center"/>
    </xf>
    <xf numFmtId="167" fontId="4" fillId="0" borderId="56" xfId="59" applyNumberFormat="1" applyFont="1" applyBorder="1" applyAlignment="1">
      <alignment horizontal="center"/>
    </xf>
    <xf numFmtId="167" fontId="4" fillId="0" borderId="17" xfId="59" applyNumberFormat="1" applyFont="1" applyBorder="1" applyAlignment="1">
      <alignment horizontal="center"/>
    </xf>
    <xf numFmtId="167" fontId="29" fillId="0" borderId="57" xfId="59" applyNumberFormat="1" applyFont="1" applyBorder="1" applyAlignment="1">
      <alignment horizontal="center"/>
    </xf>
    <xf numFmtId="167" fontId="4" fillId="0" borderId="28" xfId="59" applyNumberFormat="1" applyFont="1" applyBorder="1" applyAlignment="1">
      <alignment horizontal="center"/>
    </xf>
    <xf numFmtId="167" fontId="4" fillId="0" borderId="12" xfId="59" applyNumberFormat="1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167" fontId="4" fillId="0" borderId="58" xfId="59" applyNumberFormat="1" applyFont="1" applyBorder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167" fontId="29" fillId="0" borderId="48" xfId="59" applyNumberFormat="1" applyFont="1" applyBorder="1" applyAlignment="1">
      <alignment horizontal="center"/>
    </xf>
    <xf numFmtId="167" fontId="4" fillId="0" borderId="59" xfId="59" applyNumberFormat="1" applyFont="1" applyBorder="1" applyAlignment="1">
      <alignment horizontal="center"/>
    </xf>
    <xf numFmtId="167" fontId="4" fillId="0" borderId="11" xfId="59" applyNumberFormat="1" applyFont="1" applyBorder="1" applyAlignment="1">
      <alignment horizontal="center"/>
    </xf>
    <xf numFmtId="167" fontId="4" fillId="0" borderId="29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5"/>
          <c:w val="0.9465"/>
          <c:h val="0.835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Complex'!$C$60:$C$68</c:f>
              <c:numCache/>
            </c:numRef>
          </c:val>
        </c:ser>
        <c:ser>
          <c:idx val="4"/>
          <c:order val="1"/>
          <c:tx>
            <c:strRef>
              <c:f>'Capitol Complex'!$D$57:$E$57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Complex'!$E$60:$E$68</c:f>
              <c:numCache/>
            </c:numRef>
          </c:val>
        </c:ser>
        <c:ser>
          <c:idx val="1"/>
          <c:order val="2"/>
          <c:tx>
            <c:strRef>
              <c:f>'Capitol Complex'!$F$57:$G$57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Complex'!$G$60:$G$68</c:f>
              <c:numCache/>
            </c:numRef>
          </c:val>
        </c:ser>
        <c:ser>
          <c:idx val="5"/>
          <c:order val="3"/>
          <c:tx>
            <c:strRef>
              <c:f>'Capitol Complex'!$H$57:$I$57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Complex'!$I$60:$I$68</c:f>
              <c:numCache/>
            </c:numRef>
          </c:val>
        </c:ser>
        <c:ser>
          <c:idx val="0"/>
          <c:order val="4"/>
          <c:tx>
            <c:strRef>
              <c:f>'Capitol Complex'!$J$57:$K$57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'Capitol Complex'!$A$60:$A$68</c:f>
              <c:strCache/>
            </c:strRef>
          </c:cat>
          <c:val>
            <c:numRef>
              <c:f>'Capitol Complex'!$K$60:$K$68</c:f>
              <c:numCache/>
            </c:numRef>
          </c:val>
        </c:ser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90014"/>
        <c:crosses val="autoZero"/>
        <c:auto val="1"/>
        <c:lblOffset val="100"/>
        <c:tickLblSkip val="1"/>
        <c:noMultiLvlLbl val="0"/>
      </c:catAx>
      <c:valAx>
        <c:axId val="57390014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28974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625"/>
          <c:y val="0.93875"/>
          <c:w val="0.428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SOV Trip Rate</a:t>
            </a:r>
          </a:p>
        </c:rich>
      </c:tx>
      <c:layout>
        <c:manualLayout>
          <c:xMode val="factor"/>
          <c:yMode val="factor"/>
          <c:x val="-0.01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5275"/>
          <c:w val="0.96225"/>
          <c:h val="0.706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ptCount val="5"/>
              <c:pt idx="0">
                <c:v>0.6</c:v>
              </c:pt>
              <c:pt idx="1">
                <c:v>0.6</c:v>
              </c:pt>
              <c:pt idx="2">
                <c:v>0.6</c:v>
              </c:pt>
              <c:pt idx="3">
                <c:v>0.6</c:v>
              </c:pt>
              <c:pt idx="4">
                <c:v>0.6</c:v>
              </c:pt>
            </c:numLit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ptCount val="5"/>
              <c:pt idx="0">
                <c:v>0.6736</c:v>
              </c:pt>
              <c:pt idx="1">
                <c:v>0.6761</c:v>
              </c:pt>
              <c:pt idx="2">
                <c:v>0.6822</c:v>
              </c:pt>
              <c:pt idx="3">
                <c:v>0.708</c:v>
              </c:pt>
              <c:pt idx="4">
                <c:v>0</c:v>
              </c:pt>
            </c:numLit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ptCount val="5"/>
              <c:pt idx="0">
                <c:v>0.7331</c:v>
              </c:pt>
              <c:pt idx="1">
                <c:v>0.7167</c:v>
              </c:pt>
              <c:pt idx="2">
                <c:v>0.7147</c:v>
              </c:pt>
              <c:pt idx="3">
                <c:v>0.7316</c:v>
              </c:pt>
              <c:pt idx="4">
                <c:v>0.7077</c:v>
              </c:pt>
            </c:numLit>
          </c:val>
          <c:smooth val="0"/>
        </c:ser>
        <c:marker val="1"/>
        <c:axId val="33575679"/>
        <c:axId val="33745656"/>
      </c:lineChart>
      <c:catAx>
        <c:axId val="33575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745656"/>
        <c:crosses val="autoZero"/>
        <c:auto val="1"/>
        <c:lblOffset val="100"/>
        <c:tickLblSkip val="1"/>
        <c:noMultiLvlLbl val="0"/>
      </c:catAx>
      <c:valAx>
        <c:axId val="3374565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57567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75"/>
          <c:y val="0.8885"/>
          <c:w val="0.769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Geneva"/>
                <a:ea typeface="Geneva"/>
                <a:cs typeface="Geneva"/>
              </a:rPr>
              <a:t>SOV Miles Traveled Rate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9075"/>
          <c:w val="0.9605"/>
          <c:h val="0.67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ptCount val="5"/>
              <c:pt idx="0">
                <c:v>0.6</c:v>
              </c:pt>
              <c:pt idx="1">
                <c:v>0.6</c:v>
              </c:pt>
              <c:pt idx="2">
                <c:v>0.6</c:v>
              </c:pt>
              <c:pt idx="3">
                <c:v>0.6</c:v>
              </c:pt>
              <c:pt idx="4">
                <c:v>0.6</c:v>
              </c:pt>
            </c:numLit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ptCount val="5"/>
              <c:pt idx="0">
                <c:v>0.6559</c:v>
              </c:pt>
              <c:pt idx="1">
                <c:v>0.6353</c:v>
              </c:pt>
              <c:pt idx="2">
                <c:v>0.6564</c:v>
              </c:pt>
              <c:pt idx="3">
                <c:v>0.6756</c:v>
              </c:pt>
              <c:pt idx="4">
                <c:v>0</c:v>
              </c:pt>
            </c:numLit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2000</c:v>
              </c:pt>
              <c:pt idx="1">
                <c:v>2001</c:v>
              </c:pt>
              <c:pt idx="2">
                <c:v>2002</c:v>
              </c:pt>
              <c:pt idx="3">
                <c:v>2003</c:v>
              </c:pt>
              <c:pt idx="4">
                <c:v>2004</c:v>
              </c:pt>
            </c:numLit>
          </c:cat>
          <c:val>
            <c:numLit>
              <c:ptCount val="5"/>
              <c:pt idx="0">
                <c:v>0.7391</c:v>
              </c:pt>
              <c:pt idx="1">
                <c:v>0.7222</c:v>
              </c:pt>
              <c:pt idx="2">
                <c:v>0.716</c:v>
              </c:pt>
              <c:pt idx="3">
                <c:v>0.7352</c:v>
              </c:pt>
              <c:pt idx="4">
                <c:v>0.7083</c:v>
              </c:pt>
            </c:numLit>
          </c:val>
          <c:smooth val="0"/>
        </c:ser>
        <c:marker val="1"/>
        <c:axId val="35275449"/>
        <c:axId val="49043586"/>
      </c:lineChart>
      <c:catAx>
        <c:axId val="3527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43586"/>
        <c:crosses val="autoZero"/>
        <c:auto val="1"/>
        <c:lblOffset val="100"/>
        <c:tickLblSkip val="1"/>
        <c:noMultiLvlLbl val="0"/>
      </c:catAx>
      <c:valAx>
        <c:axId val="4904358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7544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8375"/>
          <c:y val="0.896"/>
          <c:w val="0.769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45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'Century Plaza'!$B$57:$C$57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Plaza'!$C$60:$C$68</c:f>
              <c:numCache/>
            </c:numRef>
          </c:val>
        </c:ser>
        <c:ser>
          <c:idx val="4"/>
          <c:order val="1"/>
          <c:tx>
            <c:strRef>
              <c:f>'Century Plaza'!$D$57:$E$57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Plaza'!$E$60:$E$68</c:f>
              <c:numCache/>
            </c:numRef>
          </c:val>
        </c:ser>
        <c:ser>
          <c:idx val="1"/>
          <c:order val="2"/>
          <c:tx>
            <c:strRef>
              <c:f>'Century Plaza'!$F$57:$G$57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Plaza'!$G$60:$G$68</c:f>
              <c:numCache/>
            </c:numRef>
          </c:val>
        </c:ser>
        <c:ser>
          <c:idx val="5"/>
          <c:order val="3"/>
          <c:tx>
            <c:strRef>
              <c:f>'Century Plaza'!$H$57:$I$57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Plaza'!$I$60:$I$68</c:f>
              <c:numCache/>
            </c:numRef>
          </c:val>
        </c:ser>
        <c:ser>
          <c:idx val="0"/>
          <c:order val="4"/>
          <c:tx>
            <c:strRef>
              <c:f>'Century Plaza'!$J$57:$K$57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'Century Plaza'!$A$60:$A$68</c:f>
              <c:strCache/>
            </c:strRef>
          </c:cat>
          <c:val>
            <c:numRef>
              <c:f>'Century Plaza'!$K$60:$K$68</c:f>
              <c:numCache/>
            </c:numRef>
          </c:val>
        </c:ser>
        <c:axId val="38739091"/>
        <c:axId val="13107500"/>
      </c:barChart>
      <c:cat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07500"/>
        <c:crosses val="autoZero"/>
        <c:auto val="1"/>
        <c:lblOffset val="100"/>
        <c:tickLblSkip val="1"/>
        <c:noMultiLvlLbl val="0"/>
      </c:catAx>
      <c:valAx>
        <c:axId val="13107500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3909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875"/>
          <c:y val="0.92225"/>
          <c:w val="0.318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3"/>
          <c:w val="0.963"/>
          <c:h val="0.78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Plaza'!$A$14:$A$23</c:f>
              <c:numCache/>
            </c:numRef>
          </c:cat>
          <c:val>
            <c:numRef>
              <c:f>'Century Plaza'!$C$14:$C$23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Plaza'!$I$14:$I$23</c:f>
              <c:numCache/>
            </c:numRef>
          </c:val>
          <c:smooth val="0"/>
        </c:ser>
        <c:marker val="1"/>
        <c:axId val="50858637"/>
        <c:axId val="55074550"/>
      </c:lineChart>
      <c:catAx>
        <c:axId val="50858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74550"/>
        <c:crosses val="autoZero"/>
        <c:auto val="1"/>
        <c:lblOffset val="100"/>
        <c:tickLblSkip val="1"/>
        <c:noMultiLvlLbl val="0"/>
      </c:catAx>
      <c:valAx>
        <c:axId val="5507455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85863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8795"/>
          <c:w val="0.743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525"/>
          <c:w val="0.96125"/>
          <c:h val="0.76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'Century Plaza'!$A$14:$A$23</c:f>
              <c:numCache/>
            </c:numRef>
          </c:cat>
          <c:val>
            <c:numRef>
              <c:f>'Century Plaza'!$F$14:$F$23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'Century Plaza'!$A$14:$A$23</c:f>
              <c:numCache/>
            </c:numRef>
          </c:cat>
          <c:val>
            <c:numRef>
              <c:f>'Century Plaza'!$J$14:$J$23</c:f>
              <c:numCache/>
            </c:numRef>
          </c:val>
          <c:smooth val="0"/>
        </c:ser>
        <c:marker val="1"/>
        <c:axId val="25908903"/>
        <c:axId val="31853536"/>
      </c:lineChart>
      <c:catAx>
        <c:axId val="25908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53536"/>
        <c:crosses val="autoZero"/>
        <c:auto val="1"/>
        <c:lblOffset val="100"/>
        <c:tickLblSkip val="1"/>
        <c:noMultiLvlLbl val="0"/>
      </c:catAx>
      <c:valAx>
        <c:axId val="3185353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0890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883"/>
          <c:w val="0.743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95"/>
          <c:w val="0.939"/>
          <c:h val="0.82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'N. Central'!$B$52:$C$52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'N. Central'!$A$55:$A$63</c:f>
              <c:strCache/>
            </c:strRef>
          </c:cat>
          <c:val>
            <c:numRef>
              <c:f>'N. Central'!$C$55:$C$63</c:f>
              <c:numCache/>
            </c:numRef>
          </c:val>
        </c:ser>
        <c:ser>
          <c:idx val="0"/>
          <c:order val="1"/>
          <c:tx>
            <c:strRef>
              <c:f>'N. Central'!$D$52:$E$52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'N. Central'!$E$55:$E$63</c:f>
              <c:numCache/>
            </c:numRef>
          </c:val>
        </c:ser>
        <c:ser>
          <c:idx val="1"/>
          <c:order val="2"/>
          <c:tx>
            <c:strRef>
              <c:f>'N. Central'!$F$52:$G$52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'N. Central'!$G$55:$G$63</c:f>
              <c:numCache/>
            </c:numRef>
          </c:val>
        </c:ser>
        <c:axId val="18246369"/>
        <c:axId val="29999594"/>
      </c:barChart>
      <c:catAx>
        <c:axId val="18246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999594"/>
        <c:crosses val="autoZero"/>
        <c:auto val="1"/>
        <c:lblOffset val="100"/>
        <c:tickLblSkip val="1"/>
        <c:noMultiLvlLbl val="0"/>
      </c:catAx>
      <c:valAx>
        <c:axId val="29999594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24636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5"/>
          <c:y val="0.91825"/>
          <c:w val="0.228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525"/>
          <c:w val="0.96325"/>
          <c:h val="0.75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 Central'!$A$13:$A$15</c:f>
              <c:numCache/>
            </c:numRef>
          </c:cat>
          <c:val>
            <c:numRef>
              <c:f>'N. Central'!$B$13:$B$15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'N. Central'!$A$13:$A$15</c:f>
              <c:numCache/>
            </c:numRef>
          </c:cat>
          <c:val>
            <c:numRef>
              <c:f>'N. Central'!$C$13:$C$15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 Central'!$A$13:$A$15</c:f>
              <c:numCache/>
            </c:numRef>
          </c:cat>
          <c:val>
            <c:numRef>
              <c:f>'N. Central'!$I$13:$I$15</c:f>
              <c:numCache/>
            </c:numRef>
          </c:val>
          <c:smooth val="0"/>
        </c:ser>
        <c:marker val="1"/>
        <c:axId val="1560891"/>
        <c:axId val="14048020"/>
      </c:lineChart>
      <c:catAx>
        <c:axId val="1560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4048020"/>
        <c:crosses val="autoZero"/>
        <c:auto val="1"/>
        <c:lblOffset val="100"/>
        <c:tickLblSkip val="1"/>
        <c:noMultiLvlLbl val="0"/>
      </c:catAx>
      <c:valAx>
        <c:axId val="1404802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6089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56"/>
          <c:w val="0.96225"/>
          <c:h val="0.71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 Central'!$A$13:$A$15</c:f>
              <c:numCache/>
            </c:numRef>
          </c:cat>
          <c:val>
            <c:numRef>
              <c:f>'N. Central'!$E$13:$E$15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'N. Central'!$A$13:$A$15</c:f>
              <c:numCache/>
            </c:numRef>
          </c:cat>
          <c:val>
            <c:numRef>
              <c:f>'N. Central'!$F$13:$F$15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 Central'!$A$13:$A$15</c:f>
              <c:numCache/>
            </c:numRef>
          </c:cat>
          <c:val>
            <c:numRef>
              <c:f>'N. Central'!$J$13:$J$15</c:f>
              <c:numCache/>
            </c:numRef>
          </c:val>
          <c:smooth val="0"/>
        </c:ser>
        <c:marker val="1"/>
        <c:axId val="59323317"/>
        <c:axId val="64147806"/>
      </c:line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147806"/>
        <c:crosses val="autoZero"/>
        <c:auto val="1"/>
        <c:lblOffset val="100"/>
        <c:tickLblSkip val="1"/>
        <c:noMultiLvlLbl val="0"/>
      </c:catAx>
      <c:valAx>
        <c:axId val="641478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32331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95"/>
          <c:w val="0.939"/>
          <c:h val="0.82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'E. Elliot'!$B$53:$C$53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Elliot'!$A$56:$A$64</c:f>
              <c:strCache/>
            </c:strRef>
          </c:cat>
          <c:val>
            <c:numRef>
              <c:f>'E. Elliot'!$C$56:$C$64</c:f>
              <c:numCache/>
            </c:numRef>
          </c:val>
        </c:ser>
        <c:ser>
          <c:idx val="0"/>
          <c:order val="1"/>
          <c:tx>
            <c:strRef>
              <c:f>'E. Elliot'!$D$53:$E$53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Elliot'!$A$56:$A$64</c:f>
              <c:strCache/>
            </c:strRef>
          </c:cat>
          <c:val>
            <c:numRef>
              <c:f>'E. Elliot'!$E$56:$E$64</c:f>
              <c:numCache/>
            </c:numRef>
          </c:val>
        </c:ser>
        <c:ser>
          <c:idx val="1"/>
          <c:order val="2"/>
          <c:tx>
            <c:strRef>
              <c:f>'E. Elliot'!$F$53:$G$53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Elliot'!$A$56:$A$64</c:f>
              <c:strCache/>
            </c:strRef>
          </c:cat>
          <c:val>
            <c:numRef>
              <c:f>'E. Elliot'!$G$56:$G$64</c:f>
              <c:numCache/>
            </c:numRef>
          </c:val>
        </c:ser>
        <c:axId val="40459343"/>
        <c:axId val="28589768"/>
      </c:barChart>
      <c:catAx>
        <c:axId val="40459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89768"/>
        <c:crosses val="autoZero"/>
        <c:auto val="1"/>
        <c:lblOffset val="100"/>
        <c:tickLblSkip val="1"/>
        <c:noMultiLvlLbl val="0"/>
      </c:catAx>
      <c:valAx>
        <c:axId val="2858976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459343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5"/>
          <c:y val="0.91825"/>
          <c:w val="0.2312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525"/>
          <c:w val="0.96325"/>
          <c:h val="0.75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Elliot'!$A$14:$A$16</c:f>
              <c:numCache/>
            </c:numRef>
          </c:cat>
          <c:val>
            <c:numRef>
              <c:f>'E. Elliot'!$B$14:$B$16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'E. Elliot'!$A$14:$A$16</c:f>
              <c:numCache/>
            </c:numRef>
          </c:cat>
          <c:val>
            <c:numRef>
              <c:f>'E. Elliot'!$C$14:$C$16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Elliot'!$A$14:$A$16</c:f>
              <c:numCache/>
            </c:numRef>
          </c:cat>
          <c:val>
            <c:numRef>
              <c:f>'E. Elliot'!$I$14:$I$16</c:f>
              <c:numCache/>
            </c:numRef>
          </c:val>
          <c:smooth val="0"/>
        </c:ser>
        <c:marker val="1"/>
        <c:axId val="55981321"/>
        <c:axId val="34069842"/>
      </c:lineChart>
      <c:catAx>
        <c:axId val="55981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4069842"/>
        <c:crosses val="autoZero"/>
        <c:auto val="1"/>
        <c:lblOffset val="100"/>
        <c:tickLblSkip val="1"/>
        <c:noMultiLvlLbl val="0"/>
      </c:catAx>
      <c:valAx>
        <c:axId val="3406984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598132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975"/>
          <c:w val="0.963"/>
          <c:h val="0.80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Complex'!$I$14:$I$23</c:f>
              <c:numCache/>
            </c:numRef>
          </c:val>
          <c:smooth val="0"/>
        </c:ser>
        <c:marker val="1"/>
        <c:axId val="46748079"/>
        <c:axId val="18079528"/>
      </c:line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79528"/>
        <c:crosses val="autoZero"/>
        <c:auto val="1"/>
        <c:lblOffset val="100"/>
        <c:tickLblSkip val="1"/>
        <c:noMultiLvlLbl val="0"/>
      </c:catAx>
      <c:valAx>
        <c:axId val="1807952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4807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5"/>
          <c:y val="0.8705"/>
          <c:w val="0.743"/>
          <c:h val="0.1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56"/>
          <c:w val="0.96225"/>
          <c:h val="0.71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Elliot'!$A$14:$A$16</c:f>
              <c:numCache/>
            </c:numRef>
          </c:cat>
          <c:val>
            <c:numRef>
              <c:f>'E. Elliot'!$E$14:$E$16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'E. Elliot'!$A$14:$A$16</c:f>
              <c:numCache/>
            </c:numRef>
          </c:cat>
          <c:val>
            <c:numRef>
              <c:f>'E. Elliot'!$F$14:$F$16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Elliot'!$A$14:$A$16</c:f>
              <c:numCache/>
            </c:numRef>
          </c:cat>
          <c:val>
            <c:numRef>
              <c:f>'E. Elliot'!$J$14:$J$16</c:f>
              <c:numCache/>
            </c:numRef>
          </c:val>
          <c:smooth val="0"/>
        </c:ser>
        <c:marker val="1"/>
        <c:axId val="38193123"/>
        <c:axId val="8193788"/>
      </c:lineChart>
      <c:catAx>
        <c:axId val="38193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193788"/>
        <c:crosses val="autoZero"/>
        <c:auto val="1"/>
        <c:lblOffset val="100"/>
        <c:tickLblSkip val="1"/>
        <c:noMultiLvlLbl val="0"/>
      </c:catAx>
      <c:valAx>
        <c:axId val="819378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819312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1295"/>
          <c:w val="0.939"/>
          <c:h val="0.821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'E. Washington'!$B$52:$C$52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Washington'!$A$55:$A$63</c:f>
              <c:strCache/>
            </c:strRef>
          </c:cat>
          <c:val>
            <c:numRef>
              <c:f>'E. Washington'!$C$55:$C$63</c:f>
              <c:numCache/>
            </c:numRef>
          </c:val>
        </c:ser>
        <c:ser>
          <c:idx val="0"/>
          <c:order val="1"/>
          <c:tx>
            <c:strRef>
              <c:f>'E. Washington'!$D$52:$E$52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Washington'!$A$55:$A$63</c:f>
              <c:strCache/>
            </c:strRef>
          </c:cat>
          <c:val>
            <c:numRef>
              <c:f>'E. Washington'!$E$55:$E$63</c:f>
              <c:numCache/>
            </c:numRef>
          </c:val>
        </c:ser>
        <c:ser>
          <c:idx val="1"/>
          <c:order val="2"/>
          <c:tx>
            <c:strRef>
              <c:f>'E. Washington'!$F$52:$G$52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Washington'!$A$55:$A$63</c:f>
              <c:strCache/>
            </c:strRef>
          </c:cat>
          <c:val>
            <c:numRef>
              <c:f>'E. Washington'!$G$55:$G$63</c:f>
              <c:numCache/>
            </c:numRef>
          </c:val>
        </c:ser>
        <c:axId val="6635229"/>
        <c:axId val="59717062"/>
      </c:barChart>
      <c:catAx>
        <c:axId val="663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17062"/>
        <c:crosses val="autoZero"/>
        <c:auto val="1"/>
        <c:lblOffset val="100"/>
        <c:tickLblSkip val="1"/>
        <c:noMultiLvlLbl val="0"/>
      </c:catAx>
      <c:valAx>
        <c:axId val="59717062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522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25"/>
          <c:y val="0.91825"/>
          <c:w val="0.189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525"/>
          <c:w val="0.96325"/>
          <c:h val="0.75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Washington'!$A$14:$A$16</c:f>
              <c:numCache/>
            </c:numRef>
          </c:cat>
          <c:val>
            <c:numRef>
              <c:f>'E. Washington'!$B$14:$B$16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'E. Washington'!$A$14:$A$16</c:f>
              <c:numCache/>
            </c:numRef>
          </c:cat>
          <c:val>
            <c:numRef>
              <c:f>'E. Washington'!$C$14:$C$16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Washington'!$A$14:$A$16</c:f>
              <c:numCache/>
            </c:numRef>
          </c:cat>
          <c:val>
            <c:numRef>
              <c:f>'E. Washington'!$I$14:$I$16</c:f>
              <c:numCache/>
            </c:numRef>
          </c:val>
          <c:smooth val="0"/>
        </c:ser>
        <c:marker val="1"/>
        <c:axId val="582647"/>
        <c:axId val="5243824"/>
      </c:lineChart>
      <c:catAx>
        <c:axId val="582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264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5"/>
          <c:y val="0.156"/>
          <c:w val="0.96225"/>
          <c:h val="0.71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Washington'!$A$14:$A$16</c:f>
              <c:numCache/>
            </c:numRef>
          </c:cat>
          <c:val>
            <c:numRef>
              <c:f>'E. Washington'!$E$14:$E$16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'E. Washington'!$A$14:$A$16</c:f>
              <c:numCache/>
            </c:numRef>
          </c:cat>
          <c:val>
            <c:numRef>
              <c:f>'E. Washington'!$F$14:$F$16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Washington'!$A$14:$A$16</c:f>
              <c:numCache/>
            </c:numRef>
          </c:cat>
          <c:val>
            <c:numRef>
              <c:f>'E. Washington'!$J$14:$J$16</c:f>
              <c:numCache/>
            </c:numRef>
          </c:val>
          <c:smooth val="0"/>
        </c:ser>
        <c:marker val="1"/>
        <c:axId val="47194417"/>
        <c:axId val="22096570"/>
      </c:lineChart>
      <c:catAx>
        <c:axId val="47194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719441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75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375"/>
          <c:w val="0.94525"/>
          <c:h val="0.828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'E. La Canada'!$B$57:$C$57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La Canada'!$A$60:$A$68</c:f>
              <c:strCache/>
            </c:strRef>
          </c:cat>
          <c:val>
            <c:numRef>
              <c:f>'E. La Canada'!$C$60:$C$68</c:f>
              <c:numCache/>
            </c:numRef>
          </c:val>
        </c:ser>
        <c:ser>
          <c:idx val="4"/>
          <c:order val="1"/>
          <c:tx>
            <c:strRef>
              <c:f>'E. La Canada'!$D$57:$E$57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La Canada'!$A$60:$A$68</c:f>
              <c:strCache/>
            </c:strRef>
          </c:cat>
          <c:val>
            <c:numRef>
              <c:f>'E. La Canada'!$E$60:$E$68</c:f>
              <c:numCache/>
            </c:numRef>
          </c:val>
        </c:ser>
        <c:ser>
          <c:idx val="1"/>
          <c:order val="2"/>
          <c:tx>
            <c:strRef>
              <c:f>'E. La Canada'!$F$57:$G$57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La Canada'!$A$60:$A$68</c:f>
              <c:strCache/>
            </c:strRef>
          </c:cat>
          <c:val>
            <c:numRef>
              <c:f>'E. La Canada'!$G$60:$G$68</c:f>
              <c:numCache/>
            </c:numRef>
          </c:val>
        </c:ser>
        <c:ser>
          <c:idx val="5"/>
          <c:order val="3"/>
          <c:tx>
            <c:strRef>
              <c:f>'E. La Canada'!$H$57:$I$57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La Canada'!$A$60:$A$68</c:f>
              <c:strCache/>
            </c:strRef>
          </c:cat>
          <c:val>
            <c:numRef>
              <c:f>'E. La Canada'!$I$60:$I$68</c:f>
              <c:numCache/>
            </c:numRef>
          </c:val>
        </c:ser>
        <c:ser>
          <c:idx val="0"/>
          <c:order val="4"/>
          <c:tx>
            <c:strRef>
              <c:f>'E. La Canada'!$J$57:$K$57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'E. La Canada'!$A$60:$A$68</c:f>
              <c:strCache/>
            </c:strRef>
          </c:cat>
          <c:val>
            <c:numRef>
              <c:f>'E. La Canada'!$K$60:$K$68</c:f>
              <c:numCache/>
            </c:numRef>
          </c:val>
        </c:ser>
        <c:axId val="64651403"/>
        <c:axId val="44991716"/>
      </c:barChart>
      <c:catAx>
        <c:axId val="64651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91716"/>
        <c:crosses val="autoZero"/>
        <c:auto val="1"/>
        <c:lblOffset val="100"/>
        <c:tickLblSkip val="1"/>
        <c:noMultiLvlLbl val="0"/>
      </c:catAx>
      <c:valAx>
        <c:axId val="44991716"/>
        <c:scaling>
          <c:orientation val="minMax"/>
          <c:max val="0.0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64651403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5"/>
          <c:y val="0.94175"/>
          <c:w val="0.364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15"/>
          <c:w val="0.963"/>
          <c:h val="0.65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La Canada'!$A$14:$A$23</c:f>
              <c:numCache/>
            </c:numRef>
          </c:cat>
          <c:val>
            <c:numRef>
              <c:f>'E. La Canada'!$B$14:$B$23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'E. La Canada'!$A$14:$A$23</c:f>
              <c:numCache/>
            </c:numRef>
          </c:cat>
          <c:val>
            <c:numRef>
              <c:f>'E. La Canada'!$C$14:$C$23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'E. La Canada'!$A$14:$A$23</c:f>
              <c:numCache/>
            </c:numRef>
          </c:cat>
          <c:val>
            <c:numRef>
              <c:f>'E. La Canada'!$I$14:$I$23</c:f>
              <c:numCache/>
            </c:numRef>
          </c:val>
          <c:smooth val="0"/>
        </c:ser>
        <c:marker val="1"/>
        <c:axId val="2272261"/>
        <c:axId val="20450350"/>
      </c:line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0450350"/>
        <c:crosses val="autoZero"/>
        <c:auto val="1"/>
        <c:lblOffset val="100"/>
        <c:tickLblSkip val="1"/>
        <c:noMultiLvlLbl val="0"/>
      </c:catAx>
      <c:valAx>
        <c:axId val="2045035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27226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1375"/>
          <c:w val="0.95925"/>
          <c:h val="0.633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'E. La Canada'!$A$14:$A$233</c:f>
              <c:strCache/>
            </c:strRef>
          </c:cat>
          <c:val>
            <c:numRef>
              <c:f>'E. La Canada'!$E$14:$E$23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'E. La Canada'!$A$14:$A$233</c:f>
              <c:strCache/>
            </c:strRef>
          </c:cat>
          <c:val>
            <c:numRef>
              <c:f>'E. La Canada'!$F$14:$F$23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'E. La Canada'!$A$14:$A$233</c:f>
              <c:strCache/>
            </c:strRef>
          </c:cat>
          <c:val>
            <c:numRef>
              <c:f>'E. La Canada'!$J$14:$J$23</c:f>
              <c:numCache/>
            </c:numRef>
          </c:val>
          <c:smooth val="0"/>
        </c:ser>
        <c:marker val="1"/>
        <c:axId val="49835423"/>
        <c:axId val="45865624"/>
      </c:line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5865624"/>
        <c:crosses val="autoZero"/>
        <c:auto val="1"/>
        <c:lblOffset val="100"/>
        <c:tickLblSkip val="1"/>
        <c:noMultiLvlLbl val="0"/>
      </c:catAx>
      <c:valAx>
        <c:axId val="4586562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83542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1325"/>
          <c:w val="0.91075"/>
          <c:h val="0.8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'EER #8'!$B$59:$C$59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#8'!$A$62:$A$70</c:f>
              <c:strCache/>
            </c:strRef>
          </c:cat>
          <c:val>
            <c:numRef>
              <c:f>'EER #8'!$C$62:$C$70</c:f>
              <c:numCache/>
            </c:numRef>
          </c:val>
        </c:ser>
        <c:ser>
          <c:idx val="4"/>
          <c:order val="1"/>
          <c:tx>
            <c:strRef>
              <c:f>'EER #8'!$D$59:$E$59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#8'!$A$62:$A$70</c:f>
              <c:strCache/>
            </c:strRef>
          </c:cat>
          <c:val>
            <c:numRef>
              <c:f>'EER #8'!$E$62:$E$70</c:f>
              <c:numCache/>
            </c:numRef>
          </c:val>
        </c:ser>
        <c:ser>
          <c:idx val="1"/>
          <c:order val="2"/>
          <c:tx>
            <c:strRef>
              <c:f>'EER #8'!$F$59:$G$59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#8'!$A$62:$A$70</c:f>
              <c:strCache/>
            </c:strRef>
          </c:cat>
          <c:val>
            <c:numRef>
              <c:f>'EER #8'!$G$62:$G$70</c:f>
              <c:numCache/>
            </c:numRef>
          </c:val>
        </c:ser>
        <c:ser>
          <c:idx val="5"/>
          <c:order val="3"/>
          <c:tx>
            <c:strRef>
              <c:f>'EER #8'!$H$59:$I$59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'EER #8'!$I$62:$I$70</c:f>
              <c:numCache/>
            </c:numRef>
          </c:val>
        </c:ser>
        <c:ser>
          <c:idx val="0"/>
          <c:order val="4"/>
          <c:tx>
            <c:strRef>
              <c:f>'EER #8'!$J$59:$K$59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'EER #8'!$K$62:$K$70</c:f>
              <c:numCache/>
            </c:numRef>
          </c:val>
        </c:ser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137433"/>
        <c:crossesAt val="1"/>
        <c:crossBetween val="between"/>
        <c:dispUnits/>
        <c:majorUnit val="0.05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5"/>
          <c:y val="0.92425"/>
          <c:w val="0.561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775"/>
          <c:w val="0.963"/>
          <c:h val="0.797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#8'!$A$14:$A$23</c:f>
              <c:numCache/>
            </c:numRef>
          </c:cat>
          <c:val>
            <c:numRef>
              <c:f>'EER #8'!$B$14:$B$23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#8'!$A$14:$A$23</c:f>
              <c:numCache/>
            </c:numRef>
          </c:cat>
          <c:val>
            <c:numRef>
              <c:f>'EER #8'!$C$14:$C$23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#8'!$A$14:$A$23</c:f>
              <c:numCache/>
            </c:numRef>
          </c:cat>
          <c:val>
            <c:numRef>
              <c:f>'EER #8'!$I$14:$I$23</c:f>
              <c:numCache/>
            </c:numRef>
          </c:val>
          <c:smooth val="0"/>
        </c:ser>
        <c:marker val="1"/>
        <c:axId val="15825715"/>
        <c:axId val="8213708"/>
      </c:line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582571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1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35"/>
          <c:w val="0.95925"/>
          <c:h val="0.758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#8'!$A$14:$A$23</c:f>
              <c:numCache/>
            </c:numRef>
          </c:cat>
          <c:val>
            <c:numRef>
              <c:f>'EER #8'!$E$14:$E$23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#8'!$A$14:$A$23</c:f>
              <c:numCache/>
            </c:numRef>
          </c:cat>
          <c:val>
            <c:numRef>
              <c:f>'EER #8'!$F$14:$F$23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#8'!$A$14:$A$23</c:f>
              <c:numCache/>
            </c:numRef>
          </c:cat>
          <c:val>
            <c:numRef>
              <c:f>'EER #8'!$J$14:$J$23</c:f>
              <c:numCache/>
            </c:numRef>
          </c:val>
          <c:smooth val="0"/>
        </c:ser>
        <c:marker val="1"/>
        <c:axId val="6814509"/>
        <c:axId val="61330582"/>
      </c:line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81450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25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25"/>
          <c:w val="0.96125"/>
          <c:h val="0.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'Capitol Complex'!$A$14:$A$23</c:f>
              <c:numCache/>
            </c:numRef>
          </c:cat>
          <c:val>
            <c:numRef>
              <c:f>'Capitol Complex'!$F$14:$F$23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'Capitol Complex'!$A$14:$A$23</c:f>
              <c:numCache/>
            </c:numRef>
          </c:cat>
          <c:val>
            <c:numRef>
              <c:f>'Capitol Complex'!$J$14:$J$23</c:f>
              <c:numCache/>
            </c:numRef>
          </c:val>
          <c:smooth val="0"/>
        </c:ser>
        <c:marker val="1"/>
        <c:axId val="28498025"/>
        <c:axId val="55155634"/>
      </c:line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55634"/>
        <c:crosses val="autoZero"/>
        <c:auto val="1"/>
        <c:lblOffset val="100"/>
        <c:tickLblSkip val="1"/>
        <c:noMultiLvlLbl val="0"/>
      </c:catAx>
      <c:valAx>
        <c:axId val="5515563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49802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875"/>
          <c:y val="0.89175"/>
          <c:w val="0.743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5"/>
          <c:w val="0.94425"/>
          <c:h val="0.83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'EER #26'!$B$58:$C$58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#26'!$A$61:$A$69</c:f>
              <c:strCache/>
            </c:strRef>
          </c:cat>
          <c:val>
            <c:numRef>
              <c:f>'EER #26'!$C$61:$C$69</c:f>
              <c:numCache/>
            </c:numRef>
          </c:val>
        </c:ser>
        <c:ser>
          <c:idx val="4"/>
          <c:order val="1"/>
          <c:tx>
            <c:strRef>
              <c:f>'EER #26'!$D$58:$E$58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#26'!$A$61:$A$69</c:f>
              <c:strCache/>
            </c:strRef>
          </c:cat>
          <c:val>
            <c:numRef>
              <c:f>'EER #26'!$E$61:$E$69</c:f>
              <c:numCache/>
            </c:numRef>
          </c:val>
        </c:ser>
        <c:ser>
          <c:idx val="5"/>
          <c:order val="2"/>
          <c:tx>
            <c:strRef>
              <c:f>'EER #26'!$F$58:$G$58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#26'!$A$61:$A$69</c:f>
              <c:strCache/>
            </c:strRef>
          </c:cat>
          <c:val>
            <c:numRef>
              <c:f>'EER #26'!$G$61:$G$69</c:f>
              <c:numCache/>
            </c:numRef>
          </c:val>
        </c:ser>
        <c:ser>
          <c:idx val="6"/>
          <c:order val="3"/>
          <c:tx>
            <c:strRef>
              <c:f>'EER #26'!$H$58:$I$58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#26'!$A$61:$A$69</c:f>
              <c:strCache/>
            </c:strRef>
          </c:cat>
          <c:val>
            <c:numRef>
              <c:f>'EER #26'!$I$61:$I$69</c:f>
              <c:numCache/>
            </c:numRef>
          </c:val>
        </c:ser>
        <c:ser>
          <c:idx val="0"/>
          <c:order val="4"/>
          <c:tx>
            <c:strRef>
              <c:f>'EER #26'!$J$58:$K$58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#26'!$A$61:$A$69</c:f>
              <c:strCache/>
            </c:strRef>
          </c:cat>
          <c:val>
            <c:numRef>
              <c:f>'EER #26'!$K$61:$K$69</c:f>
              <c:numCache/>
            </c:numRef>
          </c:val>
        </c:ser>
        <c:axId val="15104327"/>
        <c:axId val="1721216"/>
      </c:bar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5104327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075"/>
          <c:y val="0.9135"/>
          <c:w val="0.43175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5"/>
          <c:w val="0.963"/>
          <c:h val="0.75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#26'!$A$14:$A$23</c:f>
              <c:numCache/>
            </c:numRef>
          </c:cat>
          <c:val>
            <c:numRef>
              <c:f>'EER #26'!$B$14:$B$23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#26'!$A$14:$A$23</c:f>
              <c:numCache/>
            </c:numRef>
          </c:cat>
          <c:val>
            <c:numRef>
              <c:f>'EER #26'!$C$14:$C$23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#26'!$A$14:$A$23</c:f>
              <c:numCache/>
            </c:numRef>
          </c:cat>
          <c:val>
            <c:numRef>
              <c:f>'EER #26'!$I$14:$I$23</c:f>
              <c:numCache/>
            </c:numRef>
          </c:val>
          <c:smooth val="0"/>
        </c:ser>
        <c:marker val="1"/>
        <c:axId val="15490945"/>
        <c:axId val="5200778"/>
      </c:line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200778"/>
        <c:crosses val="autoZero"/>
        <c:auto val="1"/>
        <c:lblOffset val="100"/>
        <c:tickLblSkip val="1"/>
        <c:noMultiLvlLbl val="0"/>
      </c:catAx>
      <c:valAx>
        <c:axId val="520077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5490945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375"/>
          <c:w val="0.676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225"/>
          <c:w val="0.95925"/>
          <c:h val="0.74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#26'!$A$14:$A$23</c:f>
              <c:numCache/>
            </c:numRef>
          </c:cat>
          <c:val>
            <c:numRef>
              <c:f>'EER #26'!$E$14:$E$23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#26'!$A$14:$A$23</c:f>
              <c:numCache/>
            </c:numRef>
          </c:cat>
          <c:val>
            <c:numRef>
              <c:f>'EER #26'!$F$14:$F$23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#26'!$A$14:$A$23</c:f>
              <c:numCache/>
            </c:numRef>
          </c:cat>
          <c:val>
            <c:numRef>
              <c:f>'EER #26'!$J$14:$J$23</c:f>
              <c:numCache/>
            </c:numRef>
          </c:val>
          <c:smooth val="0"/>
        </c:ser>
        <c:marker val="1"/>
        <c:axId val="46807003"/>
        <c:axId val="18609844"/>
      </c:line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0700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4525"/>
          <c:h val="0.816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'EER #54'!$B$59:$C$59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#54'!$A$62:$A$70</c:f>
              <c:strCache/>
            </c:strRef>
          </c:cat>
          <c:val>
            <c:numRef>
              <c:f>'EER #54'!$C$62:$C$70</c:f>
              <c:numCache/>
            </c:numRef>
          </c:val>
        </c:ser>
        <c:ser>
          <c:idx val="4"/>
          <c:order val="1"/>
          <c:tx>
            <c:strRef>
              <c:f>'EER #54'!$D$59:$E$59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#54'!$A$62:$A$70</c:f>
              <c:strCache/>
            </c:strRef>
          </c:cat>
          <c:val>
            <c:numRef>
              <c:f>'EER #54'!$E$62:$E$70</c:f>
              <c:numCache/>
            </c:numRef>
          </c:val>
        </c:ser>
        <c:ser>
          <c:idx val="5"/>
          <c:order val="2"/>
          <c:tx>
            <c:strRef>
              <c:f>'EER #54'!$F$59:$G$59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#54'!$A$62:$A$70</c:f>
              <c:strCache/>
            </c:strRef>
          </c:cat>
          <c:val>
            <c:numRef>
              <c:f>'EER #54'!$G$62:$G$70</c:f>
              <c:numCache/>
            </c:numRef>
          </c:val>
        </c:ser>
        <c:ser>
          <c:idx val="6"/>
          <c:order val="3"/>
          <c:tx>
            <c:strRef>
              <c:f>'EER #54'!$H$59:$I$59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#54'!$A$62:$A$70</c:f>
              <c:strCache/>
            </c:strRef>
          </c:cat>
          <c:val>
            <c:numRef>
              <c:f>'EER #54'!$I$62:$I$70</c:f>
              <c:numCache/>
            </c:numRef>
          </c:val>
        </c:ser>
        <c:ser>
          <c:idx val="0"/>
          <c:order val="4"/>
          <c:tx>
            <c:strRef>
              <c:f>'EER #54'!$J$59:$K$59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#54'!$A$62:$A$70</c:f>
              <c:strCache/>
            </c:strRef>
          </c:cat>
          <c:val>
            <c:numRef>
              <c:f>'EER #54'!$K$62:$K$70</c:f>
              <c:numCache/>
            </c:numRef>
          </c:val>
        </c:ser>
        <c:axId val="33270869"/>
        <c:axId val="31002366"/>
      </c:bar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25"/>
          <c:y val="0.91"/>
          <c:w val="0.419"/>
          <c:h val="0.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6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96"/>
          <c:w val="0.963"/>
          <c:h val="0.771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#54'!$A$14:$A$23</c:f>
              <c:numCache/>
            </c:numRef>
          </c:cat>
          <c:val>
            <c:numRef>
              <c:f>'EER #54'!$B$14:$B$23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#54'!$A$14:$A$23</c:f>
              <c:numCache/>
            </c:numRef>
          </c:cat>
          <c:val>
            <c:numRef>
              <c:f>'EER #54'!$C$14:$C$23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#54'!$A$14:$A$23</c:f>
              <c:numCache/>
            </c:numRef>
          </c:cat>
          <c:val>
            <c:numRef>
              <c:f>'EER #54'!$I$14:$I$23</c:f>
              <c:numCache/>
            </c:numRef>
          </c:val>
          <c:smooth val="0"/>
        </c:ser>
        <c:marker val="1"/>
        <c:axId val="10585839"/>
        <c:axId val="28163688"/>
      </c:line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63688"/>
        <c:crosses val="autoZero"/>
        <c:auto val="1"/>
        <c:lblOffset val="100"/>
        <c:tickLblSkip val="1"/>
        <c:noMultiLvlLbl val="0"/>
      </c:catAx>
      <c:valAx>
        <c:axId val="2816368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58583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05"/>
          <c:y val="0.8915"/>
          <c:w val="0.743"/>
          <c:h val="0.0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8"/>
          <c:w val="0.9595"/>
          <c:h val="0.749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#54'!$A$14:$A$23</c:f>
              <c:numCache/>
            </c:numRef>
          </c:cat>
          <c:val>
            <c:numRef>
              <c:f>'EER #54'!$E$14:$E$23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#54'!$A$14:$A$23</c:f>
              <c:numCache/>
            </c:numRef>
          </c:cat>
          <c:val>
            <c:numRef>
              <c:f>'EER #54'!$F$14:$F$23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#54'!$A$14:$A$23</c:f>
              <c:numCache/>
            </c:numRef>
          </c:cat>
          <c:val>
            <c:numRef>
              <c:f>'EER #54'!$J$14:$J$23</c:f>
              <c:numCache/>
            </c:numRef>
          </c:val>
          <c:smooth val="0"/>
        </c:ser>
        <c:marker val="1"/>
        <c:axId val="52146601"/>
        <c:axId val="66666226"/>
      </c:line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66226"/>
        <c:crosses val="autoZero"/>
        <c:auto val="1"/>
        <c:lblOffset val="100"/>
        <c:tickLblSkip val="1"/>
        <c:noMultiLvlLbl val="0"/>
      </c:catAx>
      <c:valAx>
        <c:axId val="6666622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14660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625"/>
          <c:y val="0.89675"/>
          <c:w val="0.7945"/>
          <c:h val="0.09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25"/>
          <c:y val="0.12375"/>
          <c:w val="0.95075"/>
          <c:h val="0.82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'EER #12'!$F$57:$G$57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#12'!$A$60:$A$68</c:f>
              <c:strCache/>
            </c:strRef>
          </c:cat>
          <c:val>
            <c:numRef>
              <c:f>'EER #12'!$G$60:$G$68</c:f>
              <c:numCache/>
            </c:numRef>
          </c:val>
        </c:ser>
        <c:ser>
          <c:idx val="3"/>
          <c:order val="1"/>
          <c:tx>
            <c:strRef>
              <c:f>'EER #12'!$H$57:$I$57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#12'!$A$60:$A$68</c:f>
              <c:strCache/>
            </c:strRef>
          </c:cat>
          <c:val>
            <c:numRef>
              <c:f>'EER #12'!$I$60:$I$68</c:f>
              <c:numCache/>
            </c:numRef>
          </c:val>
        </c:ser>
        <c:ser>
          <c:idx val="4"/>
          <c:order val="2"/>
          <c:tx>
            <c:strRef>
              <c:f>'EER #12'!$J$57:$K$57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#12'!$A$60:$A$68</c:f>
              <c:strCache/>
            </c:strRef>
          </c:cat>
          <c:val>
            <c:numRef>
              <c:f>'EER #12'!$K$60:$K$68</c:f>
              <c:numCache/>
            </c:numRef>
          </c:val>
        </c:ser>
        <c:ser>
          <c:idx val="5"/>
          <c:order val="3"/>
          <c:tx>
            <c:strRef>
              <c:f>'EER #12'!$L$57:$M$57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#12'!$A$60:$A$68</c:f>
              <c:strCache/>
            </c:strRef>
          </c:cat>
          <c:val>
            <c:numRef>
              <c:f>'EER #12'!$M$60:$M$68</c:f>
              <c:numCache/>
            </c:numRef>
          </c:val>
        </c:ser>
        <c:ser>
          <c:idx val="6"/>
          <c:order val="4"/>
          <c:tx>
            <c:strRef>
              <c:f>'EER #12'!$N$57:$O$57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#12'!$A$60:$A$68</c:f>
              <c:strCache/>
            </c:strRef>
          </c:cat>
          <c:val>
            <c:numRef>
              <c:f>'EER #12'!$O$60:$O$68</c:f>
              <c:numCache/>
            </c:numRef>
          </c:val>
        </c:ser>
        <c:axId val="63125123"/>
        <c:axId val="31255196"/>
      </c:barChart>
      <c:catAx>
        <c:axId val="63125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55196"/>
        <c:crosses val="autoZero"/>
        <c:auto val="1"/>
        <c:lblOffset val="100"/>
        <c:tickLblSkip val="1"/>
        <c:noMultiLvlLbl val="0"/>
      </c:catAx>
      <c:valAx>
        <c:axId val="31255196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3125123"/>
        <c:crossesAt val="1"/>
        <c:crossBetween val="between"/>
        <c:dispUnits/>
        <c:majorUnit val="0.02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025"/>
          <c:y val="0.9205"/>
          <c:w val="0.492"/>
          <c:h val="0.0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65"/>
          <c:w val="0.963"/>
          <c:h val="0.77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#12'!$A$14:$A$23</c:f>
              <c:numCache/>
            </c:numRef>
          </c:cat>
          <c:val>
            <c:numRef>
              <c:f>'EER #12'!$B$14:$B$23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#12'!$A$14:$A$23</c:f>
              <c:numCache/>
            </c:numRef>
          </c:cat>
          <c:val>
            <c:numRef>
              <c:f>'EER #12'!$C$14:$C$23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#12'!$A$14:$A$23</c:f>
              <c:numCache/>
            </c:numRef>
          </c:cat>
          <c:val>
            <c:numRef>
              <c:f>'EER #12'!$I$14:$I$23</c:f>
              <c:numCache/>
            </c:numRef>
          </c:val>
          <c:smooth val="0"/>
        </c:ser>
        <c:marker val="1"/>
        <c:axId val="12861309"/>
        <c:axId val="48642918"/>
      </c:line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642918"/>
        <c:crosses val="autoZero"/>
        <c:auto val="1"/>
        <c:lblOffset val="100"/>
        <c:tickLblSkip val="1"/>
        <c:noMultiLvlLbl val="0"/>
      </c:catAx>
      <c:valAx>
        <c:axId val="4864291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286130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10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05"/>
          <c:w val="0.95925"/>
          <c:h val="0.76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#12'!$A$14:$A$23</c:f>
              <c:numCache/>
            </c:numRef>
          </c:cat>
          <c:val>
            <c:numRef>
              <c:f>'EER #12'!$E$14:$E$23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#12'!$A$14:$A$23</c:f>
              <c:numCache/>
            </c:numRef>
          </c:cat>
          <c:val>
            <c:numRef>
              <c:f>'EER #12'!$F$14:$F$23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#12'!$A$14:$A$23</c:f>
              <c:numCache/>
            </c:numRef>
          </c:cat>
          <c:val>
            <c:numRef>
              <c:f>'EER #12'!$J$14:$J$23</c:f>
              <c:numCache/>
            </c:numRef>
          </c:val>
          <c:smooth val="0"/>
        </c:ser>
        <c:marker val="1"/>
        <c:axId val="35133079"/>
        <c:axId val="47762256"/>
      </c:line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762256"/>
        <c:crosses val="autoZero"/>
        <c:auto val="1"/>
        <c:lblOffset val="100"/>
        <c:tickLblSkip val="1"/>
        <c:noMultiLvlLbl val="0"/>
      </c:catAx>
      <c:valAx>
        <c:axId val="4776225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513307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15"/>
          <c:w val="0.9465"/>
          <c:h val="0.858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'19th Ave&amp;Camelback'!$B$57:$C$57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'19th Ave&amp;Camelback'!$A$60:$A$68</c:f>
              <c:strCache/>
            </c:strRef>
          </c:cat>
          <c:val>
            <c:numRef>
              <c:f>'19th Ave&amp;Camelback'!$C$60:$C$68</c:f>
              <c:numCache/>
            </c:numRef>
          </c:val>
        </c:ser>
        <c:ser>
          <c:idx val="4"/>
          <c:order val="1"/>
          <c:tx>
            <c:strRef>
              <c:f>'19th Ave&amp;Camelback'!$D$57:$E$57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'19th Ave&amp;Camelback'!$A$60:$A$68</c:f>
              <c:strCache/>
            </c:strRef>
          </c:cat>
          <c:val>
            <c:numRef>
              <c:f>'19th Ave&amp;Camelback'!$E$60:$E$68</c:f>
              <c:numCache/>
            </c:numRef>
          </c:val>
        </c:ser>
        <c:ser>
          <c:idx val="1"/>
          <c:order val="2"/>
          <c:tx>
            <c:strRef>
              <c:f>'19th Ave&amp;Camelback'!$F$57:$G$57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'19th Ave&amp;Camelback'!$A$60:$A$68</c:f>
              <c:strCache/>
            </c:strRef>
          </c:cat>
          <c:val>
            <c:numRef>
              <c:f>'19th Ave&amp;Camelback'!$G$60:$G$68</c:f>
              <c:numCache/>
            </c:numRef>
          </c:val>
        </c:ser>
        <c:ser>
          <c:idx val="5"/>
          <c:order val="3"/>
          <c:tx>
            <c:strRef>
              <c:f>'19th Ave&amp;Camelback'!$H$57:$I$57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'19th Ave&amp;Camelback'!$A$60:$A$68</c:f>
              <c:strCache/>
            </c:strRef>
          </c:cat>
          <c:val>
            <c:numRef>
              <c:f>'19th Ave&amp;Camelback'!$I$60:$I$68</c:f>
              <c:numCache/>
            </c:numRef>
          </c:val>
        </c:ser>
        <c:ser>
          <c:idx val="0"/>
          <c:order val="4"/>
          <c:tx>
            <c:strRef>
              <c:f>'19th Ave&amp;Camelback'!$J$57:$K$57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'19th Ave&amp;Camelback'!$A$60:$A$68</c:f>
              <c:strCache/>
            </c:strRef>
          </c:cat>
          <c:val>
            <c:numRef>
              <c:f>'19th Ave&amp;Camelback'!$K$60:$K$68</c:f>
              <c:numCache/>
            </c:numRef>
          </c:val>
        </c:ser>
        <c:axId val="26638659"/>
        <c:axId val="38421340"/>
      </c:barChart>
      <c:catAx>
        <c:axId val="26638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  <c:max val="0.12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38659"/>
        <c:crossesAt val="1"/>
        <c:crossBetween val="between"/>
        <c:dispUnits/>
        <c:majorUnit val="0.030000000000000006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275"/>
          <c:y val="0.939"/>
          <c:w val="0.38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8525"/>
          <c:w val="0.963"/>
          <c:h val="0.773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'19th Ave&amp;Camelback'!$A$14:$A$23</c:f>
              <c:numCache/>
            </c:numRef>
          </c:cat>
          <c:val>
            <c:numRef>
              <c:f>'19th Ave&amp;Camelback'!$B$14:$B$23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'19th Ave&amp;Camelback'!$A$14:$A$23</c:f>
              <c:numCache/>
            </c:numRef>
          </c:cat>
          <c:val>
            <c:numRef>
              <c:f>'19th Ave&amp;Camelback'!$C$14:$C$23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'19th Ave&amp;Camelback'!$A$14:$A$23</c:f>
              <c:numCache/>
            </c:numRef>
          </c:cat>
          <c:val>
            <c:numRef>
              <c:f>'19th Ave&amp;Camelback'!$I$14:$I$23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024774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6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875"/>
          <c:w val="0.95925"/>
          <c:h val="0.779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'19th Ave&amp;Camelback'!$A$14:$A$23</c:f>
              <c:numCache/>
            </c:numRef>
          </c:cat>
          <c:val>
            <c:numRef>
              <c:f>'19th Ave&amp;Camelback'!$E$14:$E$23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'19th Ave&amp;Camelback'!$A$14:$A$23</c:f>
              <c:numCache/>
            </c:numRef>
          </c:cat>
          <c:val>
            <c:numRef>
              <c:f>'19th Ave&amp;Camelback'!$F$14:$F$23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'19th Ave&amp;Camelback'!$A$14:$A$23</c:f>
              <c:numCache/>
            </c:numRef>
          </c:cat>
          <c:val>
            <c:numRef>
              <c:f>'19th Ave&amp;Camelback'!$J$14:$J$23</c:f>
              <c:numCache/>
            </c:numRef>
          </c:val>
          <c:smooth val="0"/>
        </c:ser>
        <c:marker val="1"/>
        <c:axId val="24760663"/>
        <c:axId val="21519376"/>
      </c:lineChart>
      <c:catAx>
        <c:axId val="24760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9376"/>
        <c:crosses val="autoZero"/>
        <c:auto val="1"/>
        <c:lblOffset val="100"/>
        <c:tickLblSkip val="1"/>
        <c:noMultiLvlLbl val="0"/>
      </c:catAx>
      <c:valAx>
        <c:axId val="21519376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76066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3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05"/>
          <c:w val="0.94525"/>
          <c:h val="0.82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'Central&amp;IndianSch'!$B$57:$C$57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'Central&amp;IndianSch'!$A$60:$A$68</c:f>
              <c:strCache/>
            </c:strRef>
          </c:cat>
          <c:val>
            <c:numRef>
              <c:f>'Central&amp;IndianSch'!$C$60:$C$68</c:f>
              <c:numCache/>
            </c:numRef>
          </c:val>
        </c:ser>
        <c:ser>
          <c:idx val="1"/>
          <c:order val="1"/>
          <c:tx>
            <c:strRef>
              <c:f>'Central&amp;IndianSch'!$D$57:$E$57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'Central&amp;IndianSch'!$A$60:$A$68</c:f>
              <c:strCache/>
            </c:strRef>
          </c:cat>
          <c:val>
            <c:numRef>
              <c:f>'Central&amp;IndianSch'!$E$60:$E$68</c:f>
              <c:numCache/>
            </c:numRef>
          </c:val>
        </c:ser>
        <c:ser>
          <c:idx val="4"/>
          <c:order val="2"/>
          <c:tx>
            <c:strRef>
              <c:f>'Central&amp;IndianSch'!$F$57:$G$57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'Central&amp;IndianSch'!$A$60:$A$68</c:f>
              <c:strCache/>
            </c:strRef>
          </c:cat>
          <c:val>
            <c:numRef>
              <c:f>'Central&amp;IndianSch'!$G$60:$G$68</c:f>
              <c:numCache/>
            </c:numRef>
          </c:val>
        </c:ser>
        <c:ser>
          <c:idx val="5"/>
          <c:order val="3"/>
          <c:tx>
            <c:strRef>
              <c:f>'Central&amp;IndianSch'!$H$57:$I$57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'Central&amp;IndianSch'!$A$60:$A$68</c:f>
              <c:strCache/>
            </c:strRef>
          </c:cat>
          <c:val>
            <c:numRef>
              <c:f>'Central&amp;IndianSch'!$I$60:$I$68</c:f>
              <c:numCache/>
            </c:numRef>
          </c:val>
        </c:ser>
        <c:ser>
          <c:idx val="0"/>
          <c:order val="4"/>
          <c:tx>
            <c:strRef>
              <c:f>'Central&amp;IndianSch'!$J$57:$K$57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'Central&amp;IndianSch'!$A$60:$A$68</c:f>
              <c:strCache/>
            </c:strRef>
          </c:cat>
          <c:val>
            <c:numRef>
              <c:f>'Central&amp;IndianSch'!$K$60:$K$68</c:f>
              <c:numCache/>
            </c:numRef>
          </c:val>
        </c:ser>
        <c:axId val="59456657"/>
        <c:axId val="65347866"/>
      </c:barChart>
      <c:catAx>
        <c:axId val="59456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7866"/>
        <c:crosses val="autoZero"/>
        <c:auto val="1"/>
        <c:lblOffset val="100"/>
        <c:tickLblSkip val="1"/>
        <c:noMultiLvlLbl val="0"/>
      </c:catAx>
      <c:valAx>
        <c:axId val="65347866"/>
        <c:scaling>
          <c:orientation val="minMax"/>
          <c:max val="0.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456657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975"/>
          <c:y val="0.94175"/>
          <c:w val="0.3552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265"/>
          <c:w val="0.963"/>
          <c:h val="0.740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'Central&amp;IndianSch'!$A$14:$A$23</c:f>
              <c:numCache/>
            </c:numRef>
          </c:cat>
          <c:val>
            <c:numRef>
              <c:f>'Central&amp;IndianSch'!$B$14:$B$23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'Central&amp;IndianSch'!$A$14:$A$23</c:f>
              <c:numCache/>
            </c:numRef>
          </c:cat>
          <c:val>
            <c:numRef>
              <c:f>'Central&amp;IndianSch'!$C$14:$C$23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'Central&amp;IndianSch'!$A$14:$A$23</c:f>
              <c:numCache/>
            </c:numRef>
          </c:cat>
          <c:val>
            <c:numRef>
              <c:f>'Central&amp;IndianSch'!$I$14:$I$23</c:f>
              <c:numCache/>
            </c:numRef>
          </c:val>
          <c:smooth val="0"/>
        </c:ser>
        <c:marker val="1"/>
        <c:axId val="51259883"/>
        <c:axId val="58685764"/>
      </c:lineChart>
      <c:catAx>
        <c:axId val="51259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685764"/>
        <c:crosses val="autoZero"/>
        <c:auto val="1"/>
        <c:lblOffset val="100"/>
        <c:tickLblSkip val="1"/>
        <c:noMultiLvlLbl val="0"/>
      </c:catAx>
      <c:valAx>
        <c:axId val="5868576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125988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15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55"/>
          <c:w val="0.95925"/>
          <c:h val="0.613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'Central&amp;IndianSch'!$A$14:$A$23</c:f>
              <c:numCache/>
            </c:numRef>
          </c:cat>
          <c:val>
            <c:numRef>
              <c:f>'Central&amp;IndianSch'!$E$14:$E$23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'Central&amp;IndianSch'!$A$14:$A$23</c:f>
              <c:numCache/>
            </c:numRef>
          </c:cat>
          <c:val>
            <c:numRef>
              <c:f>'Central&amp;IndianSch'!$F$14:$F$23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'Central&amp;IndianSch'!$A$14:$A$23</c:f>
              <c:numCache/>
            </c:numRef>
          </c:cat>
          <c:val>
            <c:numRef>
              <c:f>'Central&amp;IndianSch'!$J$14:$J$23</c:f>
              <c:numCache/>
            </c:numRef>
          </c:val>
          <c:smooth val="0"/>
        </c:ser>
        <c:marker val="1"/>
        <c:axId val="58409829"/>
        <c:axId val="55926414"/>
      </c:lineChart>
      <c:catAx>
        <c:axId val="58409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926414"/>
        <c:crosses val="autoZero"/>
        <c:auto val="1"/>
        <c:lblOffset val="100"/>
        <c:tickLblSkip val="1"/>
        <c:noMultiLvlLbl val="0"/>
      </c:catAx>
      <c:valAx>
        <c:axId val="5592641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8409829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</cdr:x>
      <cdr:y>0.52125</cdr:y>
    </cdr:from>
    <cdr:to>
      <cdr:x>0.998</cdr:x>
      <cdr:y>0.76525</cdr:y>
    </cdr:to>
    <cdr:sp>
      <cdr:nvSpPr>
        <cdr:cNvPr id="1" name="AutoShape 1"/>
        <cdr:cNvSpPr>
          <a:spLocks/>
        </cdr:cNvSpPr>
      </cdr:nvSpPr>
      <cdr:spPr>
        <a:xfrm>
          <a:off x="7105650" y="1333500"/>
          <a:ext cx="35242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Better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0.2075</cdr:y>
    </cdr:from>
    <cdr:to>
      <cdr:x>1</cdr:x>
      <cdr:y>0.39925</cdr:y>
    </cdr:to>
    <cdr:sp>
      <cdr:nvSpPr>
        <cdr:cNvPr id="1" name="AutoShape 1025"/>
        <cdr:cNvSpPr>
          <a:spLocks/>
        </cdr:cNvSpPr>
      </cdr:nvSpPr>
      <cdr:spPr>
        <a:xfrm>
          <a:off x="5695950" y="457200"/>
          <a:ext cx="2286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0.327</cdr:y>
    </cdr:from>
    <cdr:to>
      <cdr:x>1</cdr:x>
      <cdr:y>0.518</cdr:y>
    </cdr:to>
    <cdr:sp>
      <cdr:nvSpPr>
        <cdr:cNvPr id="1" name="AutoShape 1"/>
        <cdr:cNvSpPr>
          <a:spLocks/>
        </cdr:cNvSpPr>
      </cdr:nvSpPr>
      <cdr:spPr>
        <a:xfrm>
          <a:off x="5648325" y="742950"/>
          <a:ext cx="266700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304800</xdr:colOff>
      <xdr:row>86</xdr:row>
      <xdr:rowOff>66675</xdr:rowOff>
    </xdr:to>
    <xdr:graphicFrame>
      <xdr:nvGraphicFramePr>
        <xdr:cNvPr id="1" name="Chart 1"/>
        <xdr:cNvGraphicFramePr/>
      </xdr:nvGraphicFramePr>
      <xdr:xfrm>
        <a:off x="0" y="11868150"/>
        <a:ext cx="73342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38100</xdr:rowOff>
    </xdr:from>
    <xdr:to>
      <xdr:col>6</xdr:col>
      <xdr:colOff>561975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19050" y="44672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38</xdr:row>
      <xdr:rowOff>85725</xdr:rowOff>
    </xdr:from>
    <xdr:to>
      <xdr:col>6</xdr:col>
      <xdr:colOff>552450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9525" y="68008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23</xdr:row>
      <xdr:rowOff>38100</xdr:rowOff>
    </xdr:from>
    <xdr:to>
      <xdr:col>8</xdr:col>
      <xdr:colOff>733425</xdr:colOff>
      <xdr:row>27</xdr:row>
      <xdr:rowOff>66675</xdr:rowOff>
    </xdr:to>
    <xdr:sp>
      <xdr:nvSpPr>
        <xdr:cNvPr id="5" name="AutoShape 6"/>
        <xdr:cNvSpPr>
          <a:spLocks/>
        </xdr:cNvSpPr>
      </xdr:nvSpPr>
      <xdr:spPr>
        <a:xfrm>
          <a:off x="6162675" y="4467225"/>
          <a:ext cx="1600200" cy="638175"/>
        </a:xfrm>
        <a:prstGeom prst="borderCallout1">
          <a:avLst>
            <a:gd name="adj1" fmla="val -28623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38</xdr:row>
      <xdr:rowOff>66675</xdr:rowOff>
    </xdr:from>
    <xdr:to>
      <xdr:col>8</xdr:col>
      <xdr:colOff>619125</xdr:colOff>
      <xdr:row>40</xdr:row>
      <xdr:rowOff>57150</xdr:rowOff>
    </xdr:to>
    <xdr:sp>
      <xdr:nvSpPr>
        <xdr:cNvPr id="6" name="AutoShape 7"/>
        <xdr:cNvSpPr>
          <a:spLocks/>
        </xdr:cNvSpPr>
      </xdr:nvSpPr>
      <xdr:spPr>
        <a:xfrm>
          <a:off x="6086475" y="6781800"/>
          <a:ext cx="1562100" cy="295275"/>
        </a:xfrm>
        <a:prstGeom prst="borderCallout1">
          <a:avLst>
            <a:gd name="adj1" fmla="val -206166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247650</xdr:colOff>
      <xdr:row>85</xdr:row>
      <xdr:rowOff>9525</xdr:rowOff>
    </xdr:from>
    <xdr:ext cx="1657350" cy="161925"/>
    <xdr:sp>
      <xdr:nvSpPr>
        <xdr:cNvPr id="8" name="Text Box 9"/>
        <xdr:cNvSpPr txBox="1">
          <a:spLocks noChangeArrowheads="1"/>
        </xdr:cNvSpPr>
      </xdr:nvSpPr>
      <xdr:spPr>
        <a:xfrm>
          <a:off x="247650" y="141922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16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17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1" name="Text Box 18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19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0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4" name="Text Box 21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2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23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24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25"/>
        <xdr:cNvSpPr txBox="1">
          <a:spLocks noChangeArrowheads="1"/>
        </xdr:cNvSpPr>
      </xdr:nvSpPr>
      <xdr:spPr>
        <a:xfrm>
          <a:off x="790575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9" name="Text Box 26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0" name="Text Box 27"/>
        <xdr:cNvSpPr txBox="1">
          <a:spLocks noChangeArrowheads="1"/>
        </xdr:cNvSpPr>
      </xdr:nvSpPr>
      <xdr:spPr>
        <a:xfrm>
          <a:off x="4152900" y="17459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0.94875</cdr:x>
      <cdr:y>0.25</cdr:y>
    </cdr:from>
    <cdr:to>
      <cdr:x>1</cdr:x>
      <cdr:y>0.465</cdr:y>
    </cdr:to>
    <cdr:sp>
      <cdr:nvSpPr>
        <cdr:cNvPr id="1" name="AutoShape 1"/>
        <cdr:cNvSpPr>
          <a:spLocks/>
        </cdr:cNvSpPr>
      </cdr:nvSpPr>
      <cdr:spPr>
        <a:xfrm>
          <a:off x="5619750" y="552450"/>
          <a:ext cx="304800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Better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</cdr:x>
      <cdr:y>0.2835</cdr:y>
    </cdr:from>
    <cdr:to>
      <cdr:x>1</cdr:x>
      <cdr:y>0.47125</cdr:y>
    </cdr:to>
    <cdr:sp>
      <cdr:nvSpPr>
        <cdr:cNvPr id="1" name="AutoShape 1"/>
        <cdr:cNvSpPr>
          <a:spLocks/>
        </cdr:cNvSpPr>
      </cdr:nvSpPr>
      <cdr:spPr>
        <a:xfrm>
          <a:off x="5591175" y="647700"/>
          <a:ext cx="333375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Better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0.52375</cdr:y>
    </cdr:from>
    <cdr:to>
      <cdr:x>0.9905</cdr:x>
      <cdr:y>0.75</cdr:y>
    </cdr:to>
    <cdr:sp>
      <cdr:nvSpPr>
        <cdr:cNvPr id="1" name="AutoShape 1"/>
        <cdr:cNvSpPr>
          <a:spLocks/>
        </cdr:cNvSpPr>
      </cdr:nvSpPr>
      <cdr:spPr>
        <a:xfrm>
          <a:off x="7010400" y="1447800"/>
          <a:ext cx="276225" cy="6286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Better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</cdr:x>
      <cdr:y>0.302</cdr:y>
    </cdr:from>
    <cdr:to>
      <cdr:x>0.99675</cdr:x>
      <cdr:y>0.48025</cdr:y>
    </cdr:to>
    <cdr:sp>
      <cdr:nvSpPr>
        <cdr:cNvPr id="1" name="AutoShape 1"/>
        <cdr:cNvSpPr>
          <a:spLocks/>
        </cdr:cNvSpPr>
      </cdr:nvSpPr>
      <cdr:spPr>
        <a:xfrm>
          <a:off x="5638800" y="6667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Better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0.95675</cdr:x>
      <cdr:y>0.30925</cdr:y>
    </cdr:from>
    <cdr:to>
      <cdr:x>1</cdr:x>
      <cdr:y>0.4735</cdr:y>
    </cdr:to>
    <cdr:sp>
      <cdr:nvSpPr>
        <cdr:cNvPr id="1" name="AutoShape 1"/>
        <cdr:cNvSpPr>
          <a:spLocks/>
        </cdr:cNvSpPr>
      </cdr:nvSpPr>
      <cdr:spPr>
        <a:xfrm>
          <a:off x="5667375" y="704850"/>
          <a:ext cx="257175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Better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123825</xdr:rowOff>
    </xdr:from>
    <xdr:to>
      <xdr:col>6</xdr:col>
      <xdr:colOff>542925</xdr:colOff>
      <xdr:row>38</xdr:row>
      <xdr:rowOff>57150</xdr:rowOff>
    </xdr:to>
    <xdr:graphicFrame>
      <xdr:nvGraphicFramePr>
        <xdr:cNvPr id="1" name="Chart 2"/>
        <xdr:cNvGraphicFramePr/>
      </xdr:nvGraphicFramePr>
      <xdr:xfrm>
        <a:off x="0" y="4552950"/>
        <a:ext cx="59245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2" name="Chart 3"/>
        <xdr:cNvGraphicFramePr/>
      </xdr:nvGraphicFramePr>
      <xdr:xfrm>
        <a:off x="28575" y="6572250"/>
        <a:ext cx="59245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3" name="Text Box 5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4" name="Text Box 8"/>
        <xdr:cNvSpPr txBox="1">
          <a:spLocks noChangeArrowheads="1"/>
        </xdr:cNvSpPr>
      </xdr:nvSpPr>
      <xdr:spPr>
        <a:xfrm>
          <a:off x="4152900" y="14830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0</xdr:col>
      <xdr:colOff>0</xdr:colOff>
      <xdr:row>70</xdr:row>
      <xdr:rowOff>19050</xdr:rowOff>
    </xdr:from>
    <xdr:to>
      <xdr:col>8</xdr:col>
      <xdr:colOff>285750</xdr:colOff>
      <xdr:row>88</xdr:row>
      <xdr:rowOff>9525</xdr:rowOff>
    </xdr:to>
    <xdr:graphicFrame>
      <xdr:nvGraphicFramePr>
        <xdr:cNvPr id="5" name="Chart 20"/>
        <xdr:cNvGraphicFramePr/>
      </xdr:nvGraphicFramePr>
      <xdr:xfrm>
        <a:off x="0" y="11868150"/>
        <a:ext cx="7362825" cy="2781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23</xdr:row>
      <xdr:rowOff>104775</xdr:rowOff>
    </xdr:from>
    <xdr:to>
      <xdr:col>6</xdr:col>
      <xdr:colOff>600075</xdr:colOff>
      <xdr:row>38</xdr:row>
      <xdr:rowOff>38100</xdr:rowOff>
    </xdr:to>
    <xdr:graphicFrame>
      <xdr:nvGraphicFramePr>
        <xdr:cNvPr id="6" name="Chart 21"/>
        <xdr:cNvGraphicFramePr/>
      </xdr:nvGraphicFramePr>
      <xdr:xfrm>
        <a:off x="57150" y="4533900"/>
        <a:ext cx="5924550" cy="2219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38</xdr:row>
      <xdr:rowOff>47625</xdr:rowOff>
    </xdr:from>
    <xdr:to>
      <xdr:col>6</xdr:col>
      <xdr:colOff>600075</xdr:colOff>
      <xdr:row>53</xdr:row>
      <xdr:rowOff>47625</xdr:rowOff>
    </xdr:to>
    <xdr:graphicFrame>
      <xdr:nvGraphicFramePr>
        <xdr:cNvPr id="7" name="Chart 22"/>
        <xdr:cNvGraphicFramePr/>
      </xdr:nvGraphicFramePr>
      <xdr:xfrm>
        <a:off x="57150" y="6762750"/>
        <a:ext cx="592455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8" name="Text Box 24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790575</xdr:colOff>
      <xdr:row>23</xdr:row>
      <xdr:rowOff>95250</xdr:rowOff>
    </xdr:from>
    <xdr:to>
      <xdr:col>8</xdr:col>
      <xdr:colOff>857250</xdr:colOff>
      <xdr:row>26</xdr:row>
      <xdr:rowOff>104775</xdr:rowOff>
    </xdr:to>
    <xdr:sp>
      <xdr:nvSpPr>
        <xdr:cNvPr id="9" name="AutoShape 25"/>
        <xdr:cNvSpPr>
          <a:spLocks/>
        </xdr:cNvSpPr>
      </xdr:nvSpPr>
      <xdr:spPr>
        <a:xfrm>
          <a:off x="6172200" y="4524375"/>
          <a:ext cx="1762125" cy="466725"/>
        </a:xfrm>
        <a:prstGeom prst="borderCallout1">
          <a:avLst>
            <a:gd name="adj1" fmla="val -237583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838200</xdr:colOff>
      <xdr:row>39</xdr:row>
      <xdr:rowOff>114300</xdr:rowOff>
    </xdr:from>
    <xdr:to>
      <xdr:col>9</xdr:col>
      <xdr:colOff>66675</xdr:colOff>
      <xdr:row>41</xdr:row>
      <xdr:rowOff>104775</xdr:rowOff>
    </xdr:to>
    <xdr:sp>
      <xdr:nvSpPr>
        <xdr:cNvPr id="10" name="AutoShape 26"/>
        <xdr:cNvSpPr>
          <a:spLocks/>
        </xdr:cNvSpPr>
      </xdr:nvSpPr>
      <xdr:spPr>
        <a:xfrm>
          <a:off x="6219825" y="6981825"/>
          <a:ext cx="1790700" cy="295275"/>
        </a:xfrm>
        <a:prstGeom prst="borderCallout1">
          <a:avLst>
            <a:gd name="adj1" fmla="val -230921"/>
            <a:gd name="adj2" fmla="val -10254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1" name="Text Box 27"/>
        <xdr:cNvSpPr txBox="1">
          <a:spLocks noChangeArrowheads="1"/>
        </xdr:cNvSpPr>
      </xdr:nvSpPr>
      <xdr:spPr>
        <a:xfrm>
          <a:off x="4152900" y="14830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142875</xdr:colOff>
      <xdr:row>86</xdr:row>
      <xdr:rowOff>95250</xdr:rowOff>
    </xdr:from>
    <xdr:ext cx="1647825" cy="161925"/>
    <xdr:sp>
      <xdr:nvSpPr>
        <xdr:cNvPr id="12" name="Text Box 28"/>
        <xdr:cNvSpPr txBox="1">
          <a:spLocks noChangeArrowheads="1"/>
        </xdr:cNvSpPr>
      </xdr:nvSpPr>
      <xdr:spPr>
        <a:xfrm>
          <a:off x="142875" y="144303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13" name="Text Box 42"/>
        <xdr:cNvSpPr txBox="1">
          <a:spLocks noChangeArrowheads="1"/>
        </xdr:cNvSpPr>
      </xdr:nvSpPr>
      <xdr:spPr>
        <a:xfrm>
          <a:off x="4152900" y="148304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4" name="Text Box 4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44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6" name="Text Box 4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46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47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48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49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50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51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52"/>
        <xdr:cNvSpPr txBox="1">
          <a:spLocks noChangeArrowheads="1"/>
        </xdr:cNvSpPr>
      </xdr:nvSpPr>
      <xdr:spPr>
        <a:xfrm>
          <a:off x="790575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4" name="Text Box 53"/>
        <xdr:cNvSpPr txBox="1">
          <a:spLocks noChangeArrowheads="1"/>
        </xdr:cNvSpPr>
      </xdr:nvSpPr>
      <xdr:spPr>
        <a:xfrm>
          <a:off x="4152900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5" name="Text Box 54"/>
        <xdr:cNvSpPr txBox="1">
          <a:spLocks noChangeArrowheads="1"/>
        </xdr:cNvSpPr>
      </xdr:nvSpPr>
      <xdr:spPr>
        <a:xfrm>
          <a:off x="4152900" y="17506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</cdr:x>
      <cdr:y>0.5345</cdr:y>
    </cdr:from>
    <cdr:to>
      <cdr:x>0.9905</cdr:x>
      <cdr:y>0.76725</cdr:y>
    </cdr:to>
    <cdr:sp>
      <cdr:nvSpPr>
        <cdr:cNvPr id="1" name="AutoShape 1"/>
        <cdr:cNvSpPr>
          <a:spLocks/>
        </cdr:cNvSpPr>
      </cdr:nvSpPr>
      <cdr:spPr>
        <a:xfrm>
          <a:off x="6962775" y="1352550"/>
          <a:ext cx="333375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0.95225</cdr:x>
      <cdr:y>0.29475</cdr:y>
    </cdr:from>
    <cdr:to>
      <cdr:x>0.99675</cdr:x>
      <cdr:y>0.4755</cdr:y>
    </cdr:to>
    <cdr:sp>
      <cdr:nvSpPr>
        <cdr:cNvPr id="1" name="AutoShape 1"/>
        <cdr:cNvSpPr>
          <a:spLocks/>
        </cdr:cNvSpPr>
      </cdr:nvSpPr>
      <cdr:spPr>
        <a:xfrm>
          <a:off x="5629275" y="64770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0.96325</cdr:x>
      <cdr:y>0.199</cdr:y>
    </cdr:from>
    <cdr:to>
      <cdr:x>1</cdr:x>
      <cdr:y>0.39375</cdr:y>
    </cdr:to>
    <cdr:sp>
      <cdr:nvSpPr>
        <cdr:cNvPr id="1" name="AutoShape 1"/>
        <cdr:cNvSpPr>
          <a:spLocks/>
        </cdr:cNvSpPr>
      </cdr:nvSpPr>
      <cdr:spPr>
        <a:xfrm>
          <a:off x="5695950" y="438150"/>
          <a:ext cx="219075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0.33125</cdr:y>
    </cdr:from>
    <cdr:to>
      <cdr:x>1</cdr:x>
      <cdr:y>0.5205</cdr:y>
    </cdr:to>
    <cdr:sp>
      <cdr:nvSpPr>
        <cdr:cNvPr id="1" name="AutoShape 1025"/>
        <cdr:cNvSpPr>
          <a:spLocks/>
        </cdr:cNvSpPr>
      </cdr:nvSpPr>
      <cdr:spPr>
        <a:xfrm>
          <a:off x="5657850" y="752475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304800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0" y="10906125"/>
        <a:ext cx="73723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16</xdr:row>
      <xdr:rowOff>114300</xdr:rowOff>
    </xdr:from>
    <xdr:to>
      <xdr:col>6</xdr:col>
      <xdr:colOff>581025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47625" y="31908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571500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28575" y="56102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161925</xdr:colOff>
      <xdr:row>16</xdr:row>
      <xdr:rowOff>171450</xdr:rowOff>
    </xdr:from>
    <xdr:to>
      <xdr:col>8</xdr:col>
      <xdr:colOff>838200</xdr:colOff>
      <xdr:row>20</xdr:row>
      <xdr:rowOff>28575</xdr:rowOff>
    </xdr:to>
    <xdr:sp>
      <xdr:nvSpPr>
        <xdr:cNvPr id="5" name="AutoShape 5"/>
        <xdr:cNvSpPr>
          <a:spLocks/>
        </xdr:cNvSpPr>
      </xdr:nvSpPr>
      <xdr:spPr>
        <a:xfrm>
          <a:off x="6410325" y="3248025"/>
          <a:ext cx="1495425" cy="552450"/>
        </a:xfrm>
        <a:prstGeom prst="borderCallout1">
          <a:avLst>
            <a:gd name="adj1" fmla="val -232902"/>
            <a:gd name="adj2" fmla="val -2754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32</xdr:row>
      <xdr:rowOff>47625</xdr:rowOff>
    </xdr:from>
    <xdr:to>
      <xdr:col>8</xdr:col>
      <xdr:colOff>742950</xdr:colOff>
      <xdr:row>34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6086475" y="5648325"/>
          <a:ext cx="1724025" cy="314325"/>
        </a:xfrm>
        <a:prstGeom prst="borderCallout1">
          <a:avLst>
            <a:gd name="adj1" fmla="val -218050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84</xdr:row>
      <xdr:rowOff>0</xdr:rowOff>
    </xdr:from>
    <xdr:ext cx="85725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4152900" y="1377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247650</xdr:colOff>
      <xdr:row>80</xdr:row>
      <xdr:rowOff>19050</xdr:rowOff>
    </xdr:from>
    <xdr:ext cx="1657350" cy="161925"/>
    <xdr:sp>
      <xdr:nvSpPr>
        <xdr:cNvPr id="8" name="Text Box 8"/>
        <xdr:cNvSpPr txBox="1">
          <a:spLocks noChangeArrowheads="1"/>
        </xdr:cNvSpPr>
      </xdr:nvSpPr>
      <xdr:spPr>
        <a:xfrm>
          <a:off x="247650" y="132397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4152900" y="1377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10" name="Text Box 13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11" name="Text Box 14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12" name="Text Box 15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3" name="Text Box 16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4" name="Text Box 17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5" name="Text Box 18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16" name="Text Box 19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7" name="Text Box 20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18" name="Text Box 21"/>
        <xdr:cNvSpPr txBox="1">
          <a:spLocks noChangeArrowheads="1"/>
        </xdr:cNvSpPr>
      </xdr:nvSpPr>
      <xdr:spPr>
        <a:xfrm>
          <a:off x="790575" y="16554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9" name="Text Box 22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0" name="Text Box 23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1" name="Text Box 24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2" name="Text Box 25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3" name="Text Box 26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4" name="Text Box 27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5" name="Text Box 28"/>
        <xdr:cNvSpPr txBox="1">
          <a:spLocks noChangeArrowheads="1"/>
        </xdr:cNvSpPr>
      </xdr:nvSpPr>
      <xdr:spPr>
        <a:xfrm>
          <a:off x="790575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26" name="Text Box 29"/>
        <xdr:cNvSpPr txBox="1">
          <a:spLocks noChangeArrowheads="1"/>
        </xdr:cNvSpPr>
      </xdr:nvSpPr>
      <xdr:spPr>
        <a:xfrm>
          <a:off x="4152900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27" name="Text Box 30"/>
        <xdr:cNvSpPr txBox="1">
          <a:spLocks noChangeArrowheads="1"/>
        </xdr:cNvSpPr>
      </xdr:nvSpPr>
      <xdr:spPr>
        <a:xfrm>
          <a:off x="4152900" y="16440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</cdr:x>
      <cdr:y>0.5345</cdr:y>
    </cdr:from>
    <cdr:to>
      <cdr:x>0.9905</cdr:x>
      <cdr:y>0.76725</cdr:y>
    </cdr:to>
    <cdr:sp>
      <cdr:nvSpPr>
        <cdr:cNvPr id="1" name="AutoShape 1"/>
        <cdr:cNvSpPr>
          <a:spLocks/>
        </cdr:cNvSpPr>
      </cdr:nvSpPr>
      <cdr:spPr>
        <a:xfrm>
          <a:off x="6962775" y="1352550"/>
          <a:ext cx="333375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0.96325</cdr:x>
      <cdr:y>0.199</cdr:y>
    </cdr:from>
    <cdr:to>
      <cdr:x>1</cdr:x>
      <cdr:y>0.39375</cdr:y>
    </cdr:to>
    <cdr:sp>
      <cdr:nvSpPr>
        <cdr:cNvPr id="1" name="AutoShape 1"/>
        <cdr:cNvSpPr>
          <a:spLocks/>
        </cdr:cNvSpPr>
      </cdr:nvSpPr>
      <cdr:spPr>
        <a:xfrm>
          <a:off x="5695950" y="438150"/>
          <a:ext cx="219075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0.33125</cdr:y>
    </cdr:from>
    <cdr:to>
      <cdr:x>1</cdr:x>
      <cdr:y>0.5205</cdr:y>
    </cdr:to>
    <cdr:sp>
      <cdr:nvSpPr>
        <cdr:cNvPr id="1" name="AutoShape 1025"/>
        <cdr:cNvSpPr>
          <a:spLocks/>
        </cdr:cNvSpPr>
      </cdr:nvSpPr>
      <cdr:spPr>
        <a:xfrm>
          <a:off x="5657850" y="752475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66</xdr:row>
      <xdr:rowOff>19050</xdr:rowOff>
    </xdr:from>
    <xdr:to>
      <xdr:col>8</xdr:col>
      <xdr:colOff>304800</xdr:colOff>
      <xdr:row>82</xdr:row>
      <xdr:rowOff>66675</xdr:rowOff>
    </xdr:to>
    <xdr:graphicFrame>
      <xdr:nvGraphicFramePr>
        <xdr:cNvPr id="1" name="Chart 1"/>
        <xdr:cNvGraphicFramePr/>
      </xdr:nvGraphicFramePr>
      <xdr:xfrm>
        <a:off x="0" y="11096625"/>
        <a:ext cx="73723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114300</xdr:rowOff>
    </xdr:from>
    <xdr:to>
      <xdr:col>6</xdr:col>
      <xdr:colOff>581025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47625" y="338137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6</xdr:col>
      <xdr:colOff>571500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28575" y="58007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99</xdr:row>
      <xdr:rowOff>114300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790575" y="1674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17</xdr:row>
      <xdr:rowOff>47625</xdr:rowOff>
    </xdr:from>
    <xdr:to>
      <xdr:col>8</xdr:col>
      <xdr:colOff>485775</xdr:colOff>
      <xdr:row>20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6067425" y="3314700"/>
          <a:ext cx="1485900" cy="552450"/>
        </a:xfrm>
        <a:prstGeom prst="borderCallout1">
          <a:avLst>
            <a:gd name="adj1" fmla="val -278157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33</xdr:row>
      <xdr:rowOff>47625</xdr:rowOff>
    </xdr:from>
    <xdr:to>
      <xdr:col>8</xdr:col>
      <xdr:colOff>742950</xdr:colOff>
      <xdr:row>35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6086475" y="5838825"/>
          <a:ext cx="1724025" cy="314325"/>
        </a:xfrm>
        <a:prstGeom prst="borderCallout1">
          <a:avLst>
            <a:gd name="adj1" fmla="val -218050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85</xdr:row>
      <xdr:rowOff>0</xdr:rowOff>
    </xdr:from>
    <xdr:ext cx="85725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4152900" y="1396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247650</xdr:colOff>
      <xdr:row>81</xdr:row>
      <xdr:rowOff>19050</xdr:rowOff>
    </xdr:from>
    <xdr:ext cx="1657350" cy="161925"/>
    <xdr:sp>
      <xdr:nvSpPr>
        <xdr:cNvPr id="8" name="Text Box 8"/>
        <xdr:cNvSpPr txBox="1">
          <a:spLocks noChangeArrowheads="1"/>
        </xdr:cNvSpPr>
      </xdr:nvSpPr>
      <xdr:spPr>
        <a:xfrm>
          <a:off x="247650" y="134302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85</xdr:row>
      <xdr:rowOff>0</xdr:rowOff>
    </xdr:from>
    <xdr:ext cx="85725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4152900" y="13963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85725" cy="190500"/>
    <xdr:sp fLocksText="0">
      <xdr:nvSpPr>
        <xdr:cNvPr id="10" name="Text Box 13"/>
        <xdr:cNvSpPr txBox="1">
          <a:spLocks noChangeArrowheads="1"/>
        </xdr:cNvSpPr>
      </xdr:nvSpPr>
      <xdr:spPr>
        <a:xfrm>
          <a:off x="790575" y="1674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85725" cy="190500"/>
    <xdr:sp fLocksText="0">
      <xdr:nvSpPr>
        <xdr:cNvPr id="11" name="Text Box 14"/>
        <xdr:cNvSpPr txBox="1">
          <a:spLocks noChangeArrowheads="1"/>
        </xdr:cNvSpPr>
      </xdr:nvSpPr>
      <xdr:spPr>
        <a:xfrm>
          <a:off x="790575" y="1674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85725" cy="190500"/>
    <xdr:sp fLocksText="0">
      <xdr:nvSpPr>
        <xdr:cNvPr id="12" name="Text Box 15"/>
        <xdr:cNvSpPr txBox="1">
          <a:spLocks noChangeArrowheads="1"/>
        </xdr:cNvSpPr>
      </xdr:nvSpPr>
      <xdr:spPr>
        <a:xfrm>
          <a:off x="790575" y="1674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13" name="Text Box 16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14" name="Text Box 17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15" name="Text Box 18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85725" cy="190500"/>
    <xdr:sp fLocksText="0">
      <xdr:nvSpPr>
        <xdr:cNvPr id="16" name="Text Box 19"/>
        <xdr:cNvSpPr txBox="1">
          <a:spLocks noChangeArrowheads="1"/>
        </xdr:cNvSpPr>
      </xdr:nvSpPr>
      <xdr:spPr>
        <a:xfrm>
          <a:off x="790575" y="1674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17" name="Text Box 20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114300</xdr:rowOff>
    </xdr:from>
    <xdr:ext cx="85725" cy="190500"/>
    <xdr:sp fLocksText="0">
      <xdr:nvSpPr>
        <xdr:cNvPr id="18" name="Text Box 21"/>
        <xdr:cNvSpPr txBox="1">
          <a:spLocks noChangeArrowheads="1"/>
        </xdr:cNvSpPr>
      </xdr:nvSpPr>
      <xdr:spPr>
        <a:xfrm>
          <a:off x="790575" y="1674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19" name="Text Box 22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20" name="Text Box 23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21" name="Text Box 24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22" name="Text Box 25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23" name="Text Box 26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24" name="Text Box 27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99</xdr:row>
      <xdr:rowOff>0</xdr:rowOff>
    </xdr:from>
    <xdr:ext cx="85725" cy="190500"/>
    <xdr:sp fLocksText="0">
      <xdr:nvSpPr>
        <xdr:cNvPr id="25" name="Text Box 28"/>
        <xdr:cNvSpPr txBox="1">
          <a:spLocks noChangeArrowheads="1"/>
        </xdr:cNvSpPr>
      </xdr:nvSpPr>
      <xdr:spPr>
        <a:xfrm>
          <a:off x="790575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190500"/>
    <xdr:sp fLocksText="0">
      <xdr:nvSpPr>
        <xdr:cNvPr id="26" name="Text Box 29"/>
        <xdr:cNvSpPr txBox="1">
          <a:spLocks noChangeArrowheads="1"/>
        </xdr:cNvSpPr>
      </xdr:nvSpPr>
      <xdr:spPr>
        <a:xfrm>
          <a:off x="4152900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99</xdr:row>
      <xdr:rowOff>0</xdr:rowOff>
    </xdr:from>
    <xdr:ext cx="85725" cy="190500"/>
    <xdr:sp fLocksText="0">
      <xdr:nvSpPr>
        <xdr:cNvPr id="27" name="Text Box 30"/>
        <xdr:cNvSpPr txBox="1">
          <a:spLocks noChangeArrowheads="1"/>
        </xdr:cNvSpPr>
      </xdr:nvSpPr>
      <xdr:spPr>
        <a:xfrm>
          <a:off x="4152900" y="16630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</cdr:x>
      <cdr:y>0.5345</cdr:y>
    </cdr:from>
    <cdr:to>
      <cdr:x>0.9905</cdr:x>
      <cdr:y>0.76725</cdr:y>
    </cdr:to>
    <cdr:sp>
      <cdr:nvSpPr>
        <cdr:cNvPr id="1" name="AutoShape 1"/>
        <cdr:cNvSpPr>
          <a:spLocks/>
        </cdr:cNvSpPr>
      </cdr:nvSpPr>
      <cdr:spPr>
        <a:xfrm>
          <a:off x="6962775" y="1352550"/>
          <a:ext cx="333375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0.96325</cdr:x>
      <cdr:y>0.199</cdr:y>
    </cdr:from>
    <cdr:to>
      <cdr:x>1</cdr:x>
      <cdr:y>0.39375</cdr:y>
    </cdr:to>
    <cdr:sp>
      <cdr:nvSpPr>
        <cdr:cNvPr id="1" name="AutoShape 1"/>
        <cdr:cNvSpPr>
          <a:spLocks/>
        </cdr:cNvSpPr>
      </cdr:nvSpPr>
      <cdr:spPr>
        <a:xfrm>
          <a:off x="5695950" y="438150"/>
          <a:ext cx="219075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0.33125</cdr:y>
    </cdr:from>
    <cdr:to>
      <cdr:x>1</cdr:x>
      <cdr:y>0.5205</cdr:y>
    </cdr:to>
    <cdr:sp>
      <cdr:nvSpPr>
        <cdr:cNvPr id="1" name="AutoShape 1025"/>
        <cdr:cNvSpPr>
          <a:spLocks/>
        </cdr:cNvSpPr>
      </cdr:nvSpPr>
      <cdr:spPr>
        <a:xfrm>
          <a:off x="5657850" y="752475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0.95825</cdr:x>
      <cdr:y>0.31325</cdr:y>
    </cdr:from>
    <cdr:to>
      <cdr:x>1</cdr:x>
      <cdr:y>0.4765</cdr:y>
    </cdr:to>
    <cdr:sp>
      <cdr:nvSpPr>
        <cdr:cNvPr id="1" name="AutoShape 1"/>
        <cdr:cNvSpPr>
          <a:spLocks/>
        </cdr:cNvSpPr>
      </cdr:nvSpPr>
      <cdr:spPr>
        <a:xfrm>
          <a:off x="5676900" y="714375"/>
          <a:ext cx="247650" cy="3714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Better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19050</xdr:rowOff>
    </xdr:from>
    <xdr:to>
      <xdr:col>8</xdr:col>
      <xdr:colOff>304800</xdr:colOff>
      <xdr:row>81</xdr:row>
      <xdr:rowOff>66675</xdr:rowOff>
    </xdr:to>
    <xdr:graphicFrame>
      <xdr:nvGraphicFramePr>
        <xdr:cNvPr id="1" name="Chart 1"/>
        <xdr:cNvGraphicFramePr/>
      </xdr:nvGraphicFramePr>
      <xdr:xfrm>
        <a:off x="0" y="10915650"/>
        <a:ext cx="73723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16</xdr:row>
      <xdr:rowOff>114300</xdr:rowOff>
    </xdr:from>
    <xdr:to>
      <xdr:col>6</xdr:col>
      <xdr:colOff>581025</xdr:colOff>
      <xdr:row>30</xdr:row>
      <xdr:rowOff>114300</xdr:rowOff>
    </xdr:to>
    <xdr:graphicFrame>
      <xdr:nvGraphicFramePr>
        <xdr:cNvPr id="2" name="Chart 2"/>
        <xdr:cNvGraphicFramePr/>
      </xdr:nvGraphicFramePr>
      <xdr:xfrm>
        <a:off x="47625" y="32004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32</xdr:row>
      <xdr:rowOff>9525</xdr:rowOff>
    </xdr:from>
    <xdr:to>
      <xdr:col>6</xdr:col>
      <xdr:colOff>571500</xdr:colOff>
      <xdr:row>47</xdr:row>
      <xdr:rowOff>9525</xdr:rowOff>
    </xdr:to>
    <xdr:graphicFrame>
      <xdr:nvGraphicFramePr>
        <xdr:cNvPr id="3" name="Chart 3"/>
        <xdr:cNvGraphicFramePr/>
      </xdr:nvGraphicFramePr>
      <xdr:xfrm>
        <a:off x="28575" y="56197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16</xdr:row>
      <xdr:rowOff>47625</xdr:rowOff>
    </xdr:from>
    <xdr:to>
      <xdr:col>8</xdr:col>
      <xdr:colOff>485775</xdr:colOff>
      <xdr:row>19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6067425" y="3133725"/>
          <a:ext cx="1485900" cy="552450"/>
        </a:xfrm>
        <a:prstGeom prst="borderCallout1">
          <a:avLst>
            <a:gd name="adj1" fmla="val -278157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704850</xdr:colOff>
      <xdr:row>32</xdr:row>
      <xdr:rowOff>47625</xdr:rowOff>
    </xdr:from>
    <xdr:to>
      <xdr:col>8</xdr:col>
      <xdr:colOff>742950</xdr:colOff>
      <xdr:row>34</xdr:row>
      <xdr:rowOff>57150</xdr:rowOff>
    </xdr:to>
    <xdr:sp>
      <xdr:nvSpPr>
        <xdr:cNvPr id="6" name="AutoShape 6"/>
        <xdr:cNvSpPr>
          <a:spLocks/>
        </xdr:cNvSpPr>
      </xdr:nvSpPr>
      <xdr:spPr>
        <a:xfrm>
          <a:off x="6086475" y="5657850"/>
          <a:ext cx="1724025" cy="314325"/>
        </a:xfrm>
        <a:prstGeom prst="borderCallout1">
          <a:avLst>
            <a:gd name="adj1" fmla="val -218050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84</xdr:row>
      <xdr:rowOff>0</xdr:rowOff>
    </xdr:from>
    <xdr:ext cx="85725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4152900" y="1378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247650</xdr:colOff>
      <xdr:row>80</xdr:row>
      <xdr:rowOff>19050</xdr:rowOff>
    </xdr:from>
    <xdr:ext cx="1657350" cy="161925"/>
    <xdr:sp>
      <xdr:nvSpPr>
        <xdr:cNvPr id="8" name="Text Box 8"/>
        <xdr:cNvSpPr txBox="1">
          <a:spLocks noChangeArrowheads="1"/>
        </xdr:cNvSpPr>
      </xdr:nvSpPr>
      <xdr:spPr>
        <a:xfrm>
          <a:off x="247650" y="132492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84</xdr:row>
      <xdr:rowOff>0</xdr:rowOff>
    </xdr:from>
    <xdr:ext cx="85725" cy="190500"/>
    <xdr:sp fLocksText="0">
      <xdr:nvSpPr>
        <xdr:cNvPr id="9" name="Text Box 9"/>
        <xdr:cNvSpPr txBox="1">
          <a:spLocks noChangeArrowheads="1"/>
        </xdr:cNvSpPr>
      </xdr:nvSpPr>
      <xdr:spPr>
        <a:xfrm>
          <a:off x="4152900" y="13782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10" name="Text Box 13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11" name="Text Box 14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12" name="Text Box 15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3" name="Text Box 16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4" name="Text Box 17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5" name="Text Box 18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16" name="Text Box 19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7" name="Text Box 20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114300</xdr:rowOff>
    </xdr:from>
    <xdr:ext cx="85725" cy="190500"/>
    <xdr:sp fLocksText="0">
      <xdr:nvSpPr>
        <xdr:cNvPr id="18" name="Text Box 21"/>
        <xdr:cNvSpPr txBox="1">
          <a:spLocks noChangeArrowheads="1"/>
        </xdr:cNvSpPr>
      </xdr:nvSpPr>
      <xdr:spPr>
        <a:xfrm>
          <a:off x="790575" y="16563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19" name="Text Box 22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0" name="Text Box 23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1" name="Text Box 24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2" name="Text Box 25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3" name="Text Box 26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4" name="Text Box 27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98</xdr:row>
      <xdr:rowOff>0</xdr:rowOff>
    </xdr:from>
    <xdr:ext cx="85725" cy="190500"/>
    <xdr:sp fLocksText="0">
      <xdr:nvSpPr>
        <xdr:cNvPr id="25" name="Text Box 28"/>
        <xdr:cNvSpPr txBox="1">
          <a:spLocks noChangeArrowheads="1"/>
        </xdr:cNvSpPr>
      </xdr:nvSpPr>
      <xdr:spPr>
        <a:xfrm>
          <a:off x="790575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26" name="Text Box 29"/>
        <xdr:cNvSpPr txBox="1">
          <a:spLocks noChangeArrowheads="1"/>
        </xdr:cNvSpPr>
      </xdr:nvSpPr>
      <xdr:spPr>
        <a:xfrm>
          <a:off x="4152900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98</xdr:row>
      <xdr:rowOff>0</xdr:rowOff>
    </xdr:from>
    <xdr:ext cx="85725" cy="190500"/>
    <xdr:sp fLocksText="0">
      <xdr:nvSpPr>
        <xdr:cNvPr id="27" name="Text Box 30"/>
        <xdr:cNvSpPr txBox="1">
          <a:spLocks noChangeArrowheads="1"/>
        </xdr:cNvSpPr>
      </xdr:nvSpPr>
      <xdr:spPr>
        <a:xfrm>
          <a:off x="4152900" y="16449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0.94425</cdr:x>
      <cdr:y>0.53425</cdr:y>
    </cdr:from>
    <cdr:to>
      <cdr:x>0.99125</cdr:x>
      <cdr:y>0.753</cdr:y>
    </cdr:to>
    <cdr:sp>
      <cdr:nvSpPr>
        <cdr:cNvPr id="1" name="AutoShape 1"/>
        <cdr:cNvSpPr>
          <a:spLocks/>
        </cdr:cNvSpPr>
      </cdr:nvSpPr>
      <cdr:spPr>
        <a:xfrm>
          <a:off x="6915150" y="1438275"/>
          <a:ext cx="34290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0.27825</cdr:y>
    </cdr:from>
    <cdr:to>
      <cdr:x>1</cdr:x>
      <cdr:y>0.45875</cdr:y>
    </cdr:to>
    <cdr:sp>
      <cdr:nvSpPr>
        <cdr:cNvPr id="1" name="AutoShape 1"/>
        <cdr:cNvSpPr>
          <a:spLocks/>
        </cdr:cNvSpPr>
      </cdr:nvSpPr>
      <cdr:spPr>
        <a:xfrm>
          <a:off x="5638800" y="60960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0.23625</cdr:y>
    </cdr:from>
    <cdr:to>
      <cdr:x>1</cdr:x>
      <cdr:y>0.402</cdr:y>
    </cdr:to>
    <cdr:sp>
      <cdr:nvSpPr>
        <cdr:cNvPr id="1" name="AutoShape 1"/>
        <cdr:cNvSpPr>
          <a:spLocks/>
        </cdr:cNvSpPr>
      </cdr:nvSpPr>
      <cdr:spPr>
        <a:xfrm>
          <a:off x="5648325" y="53340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266700</xdr:colOff>
      <xdr:row>87</xdr:row>
      <xdr:rowOff>85725</xdr:rowOff>
    </xdr:to>
    <xdr:graphicFrame>
      <xdr:nvGraphicFramePr>
        <xdr:cNvPr id="1" name="Chart 1"/>
        <xdr:cNvGraphicFramePr/>
      </xdr:nvGraphicFramePr>
      <xdr:xfrm>
        <a:off x="0" y="11868150"/>
        <a:ext cx="73247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66675</xdr:rowOff>
    </xdr:from>
    <xdr:to>
      <xdr:col>6</xdr:col>
      <xdr:colOff>581025</xdr:colOff>
      <xdr:row>38</xdr:row>
      <xdr:rowOff>0</xdr:rowOff>
    </xdr:to>
    <xdr:graphicFrame>
      <xdr:nvGraphicFramePr>
        <xdr:cNvPr id="2" name="Chart 2"/>
        <xdr:cNvGraphicFramePr/>
      </xdr:nvGraphicFramePr>
      <xdr:xfrm>
        <a:off x="47625" y="4495800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85725</xdr:rowOff>
    </xdr:from>
    <xdr:to>
      <xdr:col>6</xdr:col>
      <xdr:colOff>561975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19050" y="68008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771525</xdr:colOff>
      <xdr:row>23</xdr:row>
      <xdr:rowOff>19050</xdr:rowOff>
    </xdr:from>
    <xdr:to>
      <xdr:col>8</xdr:col>
      <xdr:colOff>695325</xdr:colOff>
      <xdr:row>26</xdr:row>
      <xdr:rowOff>123825</xdr:rowOff>
    </xdr:to>
    <xdr:sp>
      <xdr:nvSpPr>
        <xdr:cNvPr id="5" name="AutoShape 6"/>
        <xdr:cNvSpPr>
          <a:spLocks/>
        </xdr:cNvSpPr>
      </xdr:nvSpPr>
      <xdr:spPr>
        <a:xfrm>
          <a:off x="6153150" y="4448175"/>
          <a:ext cx="1600200" cy="561975"/>
        </a:xfrm>
        <a:prstGeom prst="borderCallout1">
          <a:avLst>
            <a:gd name="adj1" fmla="val -279166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38</xdr:row>
      <xdr:rowOff>76200</xdr:rowOff>
    </xdr:from>
    <xdr:to>
      <xdr:col>8</xdr:col>
      <xdr:colOff>838200</xdr:colOff>
      <xdr:row>40</xdr:row>
      <xdr:rowOff>95250</xdr:rowOff>
    </xdr:to>
    <xdr:sp>
      <xdr:nvSpPr>
        <xdr:cNvPr id="6" name="AutoShape 7"/>
        <xdr:cNvSpPr>
          <a:spLocks/>
        </xdr:cNvSpPr>
      </xdr:nvSpPr>
      <xdr:spPr>
        <a:xfrm>
          <a:off x="6057900" y="6791325"/>
          <a:ext cx="1838325" cy="323850"/>
        </a:xfrm>
        <a:prstGeom prst="borderCallout1">
          <a:avLst>
            <a:gd name="adj1" fmla="val -214087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238125</xdr:colOff>
      <xdr:row>86</xdr:row>
      <xdr:rowOff>28575</xdr:rowOff>
    </xdr:from>
    <xdr:ext cx="1657350" cy="161925"/>
    <xdr:sp>
      <xdr:nvSpPr>
        <xdr:cNvPr id="8" name="Text Box 9"/>
        <xdr:cNvSpPr txBox="1">
          <a:spLocks noChangeArrowheads="1"/>
        </xdr:cNvSpPr>
      </xdr:nvSpPr>
      <xdr:spPr>
        <a:xfrm>
          <a:off x="238125" y="143637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19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0" name="Text Box 20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1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2" name="Text Box 22"/>
        <xdr:cNvSpPr txBox="1">
          <a:spLocks noChangeArrowheads="1"/>
        </xdr:cNvSpPr>
      </xdr:nvSpPr>
      <xdr:spPr>
        <a:xfrm>
          <a:off x="790575" y="177355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2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2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28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9" name="Text Box 29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0" name="Text Box 30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1" name="Text Box 31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0.52525</cdr:y>
    </cdr:from>
    <cdr:to>
      <cdr:x>0.99375</cdr:x>
      <cdr:y>0.8015</cdr:y>
    </cdr:to>
    <cdr:sp>
      <cdr:nvSpPr>
        <cdr:cNvPr id="1" name="AutoShape 1"/>
        <cdr:cNvSpPr>
          <a:spLocks/>
        </cdr:cNvSpPr>
      </cdr:nvSpPr>
      <cdr:spPr>
        <a:xfrm>
          <a:off x="7000875" y="1295400"/>
          <a:ext cx="266700" cy="6858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0.95475</cdr:x>
      <cdr:y>0.292</cdr:y>
    </cdr:from>
    <cdr:to>
      <cdr:x>1</cdr:x>
      <cdr:y>0.46875</cdr:y>
    </cdr:to>
    <cdr:sp>
      <cdr:nvSpPr>
        <cdr:cNvPr id="1" name="AutoShape 1"/>
        <cdr:cNvSpPr>
          <a:spLocks/>
        </cdr:cNvSpPr>
      </cdr:nvSpPr>
      <cdr:spPr>
        <a:xfrm>
          <a:off x="5648325" y="647700"/>
          <a:ext cx="266700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0.29225</cdr:y>
    </cdr:from>
    <cdr:to>
      <cdr:x>1</cdr:x>
      <cdr:y>0.46875</cdr:y>
    </cdr:to>
    <cdr:sp>
      <cdr:nvSpPr>
        <cdr:cNvPr id="1" name="AutoShape 1"/>
        <cdr:cNvSpPr>
          <a:spLocks/>
        </cdr:cNvSpPr>
      </cdr:nvSpPr>
      <cdr:spPr>
        <a:xfrm>
          <a:off x="5648325" y="6667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19050</xdr:rowOff>
    </xdr:from>
    <xdr:to>
      <xdr:col>8</xdr:col>
      <xdr:colOff>209550</xdr:colOff>
      <xdr:row>88</xdr:row>
      <xdr:rowOff>9525</xdr:rowOff>
    </xdr:to>
    <xdr:graphicFrame>
      <xdr:nvGraphicFramePr>
        <xdr:cNvPr id="1" name="Chart 1"/>
        <xdr:cNvGraphicFramePr/>
      </xdr:nvGraphicFramePr>
      <xdr:xfrm>
        <a:off x="0" y="12201525"/>
        <a:ext cx="73152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28575</xdr:rowOff>
    </xdr:from>
    <xdr:to>
      <xdr:col>6</xdr:col>
      <xdr:colOff>561975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46386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39</xdr:row>
      <xdr:rowOff>85725</xdr:rowOff>
    </xdr:from>
    <xdr:to>
      <xdr:col>6</xdr:col>
      <xdr:colOff>609600</xdr:colOff>
      <xdr:row>54</xdr:row>
      <xdr:rowOff>85725</xdr:rowOff>
    </xdr:to>
    <xdr:graphicFrame>
      <xdr:nvGraphicFramePr>
        <xdr:cNvPr id="3" name="Chart 3"/>
        <xdr:cNvGraphicFramePr/>
      </xdr:nvGraphicFramePr>
      <xdr:xfrm>
        <a:off x="66675" y="69818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3450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24</xdr:row>
      <xdr:rowOff>47625</xdr:rowOff>
    </xdr:from>
    <xdr:to>
      <xdr:col>8</xdr:col>
      <xdr:colOff>600075</xdr:colOff>
      <xdr:row>28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067425" y="4657725"/>
          <a:ext cx="1638300" cy="561975"/>
        </a:xfrm>
        <a:prstGeom prst="borderCallout1">
          <a:avLst>
            <a:gd name="adj1" fmla="val -238453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39</xdr:row>
      <xdr:rowOff>47625</xdr:rowOff>
    </xdr:from>
    <xdr:to>
      <xdr:col>8</xdr:col>
      <xdr:colOff>523875</xdr:colOff>
      <xdr:row>41</xdr:row>
      <xdr:rowOff>104775</xdr:rowOff>
    </xdr:to>
    <xdr:sp>
      <xdr:nvSpPr>
        <xdr:cNvPr id="6" name="AutoShape 7"/>
        <xdr:cNvSpPr>
          <a:spLocks/>
        </xdr:cNvSpPr>
      </xdr:nvSpPr>
      <xdr:spPr>
        <a:xfrm>
          <a:off x="6057900" y="6943725"/>
          <a:ext cx="1571625" cy="361950"/>
        </a:xfrm>
        <a:prstGeom prst="borderCallout1">
          <a:avLst>
            <a:gd name="adj1" fmla="val -220115"/>
            <a:gd name="adj2" fmla="val -33087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86</xdr:row>
      <xdr:rowOff>123825</xdr:rowOff>
    </xdr:from>
    <xdr:ext cx="1657350" cy="161925"/>
    <xdr:sp>
      <xdr:nvSpPr>
        <xdr:cNvPr id="8" name="Text Box 9"/>
        <xdr:cNvSpPr txBox="1">
          <a:spLocks noChangeArrowheads="1"/>
        </xdr:cNvSpPr>
      </xdr:nvSpPr>
      <xdr:spPr>
        <a:xfrm>
          <a:off x="180975" y="144875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0"/>
        <xdr:cNvSpPr txBox="1">
          <a:spLocks noChangeArrowheads="1"/>
        </xdr:cNvSpPr>
      </xdr:nvSpPr>
      <xdr:spPr>
        <a:xfrm>
          <a:off x="4152900" y="14973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1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2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2" name="Text Box 23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4" name="Text Box 25"/>
        <xdr:cNvSpPr txBox="1">
          <a:spLocks noChangeArrowheads="1"/>
        </xdr:cNvSpPr>
      </xdr:nvSpPr>
      <xdr:spPr>
        <a:xfrm>
          <a:off x="790575" y="177641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26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27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28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29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9" name="Text Box 30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31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32"/>
        <xdr:cNvSpPr txBox="1">
          <a:spLocks noChangeArrowheads="1"/>
        </xdr:cNvSpPr>
      </xdr:nvSpPr>
      <xdr:spPr>
        <a:xfrm>
          <a:off x="790575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2" name="Text Box 33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3" name="Text Box 34"/>
        <xdr:cNvSpPr txBox="1">
          <a:spLocks noChangeArrowheads="1"/>
        </xdr:cNvSpPr>
      </xdr:nvSpPr>
      <xdr:spPr>
        <a:xfrm>
          <a:off x="4152900" y="176498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0.9435</cdr:x>
      <cdr:y>0.529</cdr:y>
    </cdr:from>
    <cdr:to>
      <cdr:x>0.99075</cdr:x>
      <cdr:y>0.771</cdr:y>
    </cdr:to>
    <cdr:sp>
      <cdr:nvSpPr>
        <cdr:cNvPr id="1" name="AutoShape 1025"/>
        <cdr:cNvSpPr>
          <a:spLocks/>
        </cdr:cNvSpPr>
      </cdr:nvSpPr>
      <cdr:spPr>
        <a:xfrm>
          <a:off x="6915150" y="1381125"/>
          <a:ext cx="342900" cy="6381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447675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1868150"/>
        <a:ext cx="74771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23</xdr:row>
      <xdr:rowOff>38100</xdr:rowOff>
    </xdr:from>
    <xdr:to>
      <xdr:col>6</xdr:col>
      <xdr:colOff>581025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47625" y="4467225"/>
        <a:ext cx="591502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66675</xdr:rowOff>
    </xdr:from>
    <xdr:to>
      <xdr:col>6</xdr:col>
      <xdr:colOff>571500</xdr:colOff>
      <xdr:row>53</xdr:row>
      <xdr:rowOff>66675</xdr:rowOff>
    </xdr:to>
    <xdr:graphicFrame>
      <xdr:nvGraphicFramePr>
        <xdr:cNvPr id="3" name="Chart 3"/>
        <xdr:cNvGraphicFramePr/>
      </xdr:nvGraphicFramePr>
      <xdr:xfrm>
        <a:off x="28575" y="67818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114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9307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23</xdr:row>
      <xdr:rowOff>19050</xdr:rowOff>
    </xdr:from>
    <xdr:to>
      <xdr:col>8</xdr:col>
      <xdr:colOff>542925</xdr:colOff>
      <xdr:row>27</xdr:row>
      <xdr:rowOff>19050</xdr:rowOff>
    </xdr:to>
    <xdr:sp>
      <xdr:nvSpPr>
        <xdr:cNvPr id="5" name="AutoShape 6"/>
        <xdr:cNvSpPr>
          <a:spLocks/>
        </xdr:cNvSpPr>
      </xdr:nvSpPr>
      <xdr:spPr>
        <a:xfrm>
          <a:off x="6067425" y="4448175"/>
          <a:ext cx="1504950" cy="609600"/>
        </a:xfrm>
        <a:prstGeom prst="borderCallout1">
          <a:avLst>
            <a:gd name="adj1" fmla="val -283208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638175</xdr:colOff>
      <xdr:row>37</xdr:row>
      <xdr:rowOff>123825</xdr:rowOff>
    </xdr:from>
    <xdr:to>
      <xdr:col>8</xdr:col>
      <xdr:colOff>771525</xdr:colOff>
      <xdr:row>42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6019800" y="6686550"/>
          <a:ext cx="1781175" cy="647700"/>
        </a:xfrm>
        <a:prstGeom prst="borderCallout1">
          <a:avLst>
            <a:gd name="adj1" fmla="val -215078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66675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4152900" y="14649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152400</xdr:colOff>
      <xdr:row>85</xdr:row>
      <xdr:rowOff>38100</xdr:rowOff>
    </xdr:from>
    <xdr:ext cx="1657350" cy="161925"/>
    <xdr:sp>
      <xdr:nvSpPr>
        <xdr:cNvPr id="8" name="Text Box 9"/>
        <xdr:cNvSpPr txBox="1">
          <a:spLocks noChangeArrowheads="1"/>
        </xdr:cNvSpPr>
      </xdr:nvSpPr>
      <xdr:spPr>
        <a:xfrm>
          <a:off x="152400" y="142208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21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0" name="Text Box 22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2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2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4" name="Text Box 26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2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6" name="Text Box 28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29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30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31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32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33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2" name="Text Box 3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3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4" name="Text Box 36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5" name="Text Box 37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0.29025</cdr:y>
    </cdr:from>
    <cdr:to>
      <cdr:x>1</cdr:x>
      <cdr:y>0.46575</cdr:y>
    </cdr:to>
    <cdr:sp>
      <cdr:nvSpPr>
        <cdr:cNvPr id="1" name="AutoShape 1"/>
        <cdr:cNvSpPr>
          <a:spLocks/>
        </cdr:cNvSpPr>
      </cdr:nvSpPr>
      <cdr:spPr>
        <a:xfrm>
          <a:off x="5648325" y="61912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0.29275</cdr:y>
    </cdr:from>
    <cdr:to>
      <cdr:x>1</cdr:x>
      <cdr:y>0.45825</cdr:y>
    </cdr:to>
    <cdr:sp>
      <cdr:nvSpPr>
        <cdr:cNvPr id="1" name="AutoShape 1"/>
        <cdr:cNvSpPr>
          <a:spLocks/>
        </cdr:cNvSpPr>
      </cdr:nvSpPr>
      <cdr:spPr>
        <a:xfrm>
          <a:off x="5657850" y="666750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238125</xdr:colOff>
      <xdr:row>88</xdr:row>
      <xdr:rowOff>0</xdr:rowOff>
    </xdr:to>
    <xdr:graphicFrame>
      <xdr:nvGraphicFramePr>
        <xdr:cNvPr id="1" name="Chart 1"/>
        <xdr:cNvGraphicFramePr/>
      </xdr:nvGraphicFramePr>
      <xdr:xfrm>
        <a:off x="0" y="12039600"/>
        <a:ext cx="73342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24</xdr:row>
      <xdr:rowOff>38100</xdr:rowOff>
    </xdr:from>
    <xdr:to>
      <xdr:col>6</xdr:col>
      <xdr:colOff>581025</xdr:colOff>
      <xdr:row>38</xdr:row>
      <xdr:rowOff>66675</xdr:rowOff>
    </xdr:to>
    <xdr:graphicFrame>
      <xdr:nvGraphicFramePr>
        <xdr:cNvPr id="2" name="Chart 2"/>
        <xdr:cNvGraphicFramePr/>
      </xdr:nvGraphicFramePr>
      <xdr:xfrm>
        <a:off x="47625" y="4638675"/>
        <a:ext cx="59150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39</xdr:row>
      <xdr:rowOff>47625</xdr:rowOff>
    </xdr:from>
    <xdr:to>
      <xdr:col>6</xdr:col>
      <xdr:colOff>571500</xdr:colOff>
      <xdr:row>54</xdr:row>
      <xdr:rowOff>47625</xdr:rowOff>
    </xdr:to>
    <xdr:graphicFrame>
      <xdr:nvGraphicFramePr>
        <xdr:cNvPr id="3" name="Chart 3"/>
        <xdr:cNvGraphicFramePr/>
      </xdr:nvGraphicFramePr>
      <xdr:xfrm>
        <a:off x="28575" y="69342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122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20602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714375</xdr:colOff>
      <xdr:row>24</xdr:row>
      <xdr:rowOff>0</xdr:rowOff>
    </xdr:from>
    <xdr:to>
      <xdr:col>8</xdr:col>
      <xdr:colOff>504825</xdr:colOff>
      <xdr:row>28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6096000" y="4600575"/>
          <a:ext cx="1504950" cy="657225"/>
        </a:xfrm>
        <a:prstGeom prst="borderCallout1">
          <a:avLst>
            <a:gd name="adj1" fmla="val -284217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39</xdr:row>
      <xdr:rowOff>19050</xdr:rowOff>
    </xdr:from>
    <xdr:to>
      <xdr:col>8</xdr:col>
      <xdr:colOff>762000</xdr:colOff>
      <xdr:row>41</xdr:row>
      <xdr:rowOff>9525</xdr:rowOff>
    </xdr:to>
    <xdr:sp>
      <xdr:nvSpPr>
        <xdr:cNvPr id="6" name="AutoShape 7"/>
        <xdr:cNvSpPr>
          <a:spLocks/>
        </xdr:cNvSpPr>
      </xdr:nvSpPr>
      <xdr:spPr>
        <a:xfrm>
          <a:off x="6029325" y="6905625"/>
          <a:ext cx="1828800" cy="295275"/>
        </a:xfrm>
        <a:prstGeom prst="borderCallout1">
          <a:avLst>
            <a:gd name="adj1" fmla="val -218050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76200</xdr:colOff>
      <xdr:row>86</xdr:row>
      <xdr:rowOff>104775</xdr:rowOff>
    </xdr:from>
    <xdr:ext cx="1657350" cy="161925"/>
    <xdr:sp>
      <xdr:nvSpPr>
        <xdr:cNvPr id="8" name="Text Box 9"/>
        <xdr:cNvSpPr txBox="1">
          <a:spLocks noChangeArrowheads="1"/>
        </xdr:cNvSpPr>
      </xdr:nvSpPr>
      <xdr:spPr>
        <a:xfrm>
          <a:off x="76200" y="144589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19"/>
        <xdr:cNvSpPr txBox="1">
          <a:spLocks noChangeArrowheads="1"/>
        </xdr:cNvSpPr>
      </xdr:nvSpPr>
      <xdr:spPr>
        <a:xfrm>
          <a:off x="4152900" y="14963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0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21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22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3" name="Text Box 23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24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114300</xdr:rowOff>
    </xdr:from>
    <xdr:ext cx="85725" cy="190500"/>
    <xdr:sp fLocksText="0">
      <xdr:nvSpPr>
        <xdr:cNvPr id="15" name="Text Box 25"/>
        <xdr:cNvSpPr txBox="1">
          <a:spLocks noChangeArrowheads="1"/>
        </xdr:cNvSpPr>
      </xdr:nvSpPr>
      <xdr:spPr>
        <a:xfrm>
          <a:off x="790575" y="17754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26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27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8" name="Text Box 28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9" name="Text Box 29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0" name="Text Box 30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1" name="Text Box 31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2" name="Text Box 32"/>
        <xdr:cNvSpPr txBox="1">
          <a:spLocks noChangeArrowheads="1"/>
        </xdr:cNvSpPr>
      </xdr:nvSpPr>
      <xdr:spPr>
        <a:xfrm>
          <a:off x="790575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3" name="Text Box 33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24" name="Text Box 34"/>
        <xdr:cNvSpPr txBox="1">
          <a:spLocks noChangeArrowheads="1"/>
        </xdr:cNvSpPr>
      </xdr:nvSpPr>
      <xdr:spPr>
        <a:xfrm>
          <a:off x="4152900" y="17640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0.9475</cdr:x>
      <cdr:y>0.523</cdr:y>
    </cdr:from>
    <cdr:to>
      <cdr:x>0.99025</cdr:x>
      <cdr:y>0.77575</cdr:y>
    </cdr:to>
    <cdr:sp>
      <cdr:nvSpPr>
        <cdr:cNvPr id="1" name="AutoShape 1"/>
        <cdr:cNvSpPr>
          <a:spLocks/>
        </cdr:cNvSpPr>
      </cdr:nvSpPr>
      <cdr:spPr>
        <a:xfrm>
          <a:off x="6934200" y="1371600"/>
          <a:ext cx="314325" cy="6667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Better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0.95225</cdr:x>
      <cdr:y>0.257</cdr:y>
    </cdr:from>
    <cdr:to>
      <cdr:x>0.997</cdr:x>
      <cdr:y>0.456</cdr:y>
    </cdr:to>
    <cdr:sp>
      <cdr:nvSpPr>
        <cdr:cNvPr id="1" name="AutoShape 1"/>
        <cdr:cNvSpPr>
          <a:spLocks/>
        </cdr:cNvSpPr>
      </cdr:nvSpPr>
      <cdr:spPr>
        <a:xfrm>
          <a:off x="5638800" y="533400"/>
          <a:ext cx="266700" cy="4191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0.28575</cdr:y>
    </cdr:from>
    <cdr:to>
      <cdr:x>0.99625</cdr:x>
      <cdr:y>0.478</cdr:y>
    </cdr:to>
    <cdr:sp>
      <cdr:nvSpPr>
        <cdr:cNvPr id="1" name="AutoShape 1"/>
        <cdr:cNvSpPr>
          <a:spLocks/>
        </cdr:cNvSpPr>
      </cdr:nvSpPr>
      <cdr:spPr>
        <a:xfrm>
          <a:off x="5676900" y="704850"/>
          <a:ext cx="257175" cy="4762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19050</xdr:rowOff>
    </xdr:from>
    <xdr:to>
      <xdr:col>8</xdr:col>
      <xdr:colOff>266700</xdr:colOff>
      <xdr:row>89</xdr:row>
      <xdr:rowOff>9525</xdr:rowOff>
    </xdr:to>
    <xdr:graphicFrame>
      <xdr:nvGraphicFramePr>
        <xdr:cNvPr id="1" name="Chart 1"/>
        <xdr:cNvGraphicFramePr/>
      </xdr:nvGraphicFramePr>
      <xdr:xfrm>
        <a:off x="0" y="12192000"/>
        <a:ext cx="73247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</xdr:row>
      <xdr:rowOff>85725</xdr:rowOff>
    </xdr:from>
    <xdr:to>
      <xdr:col>6</xdr:col>
      <xdr:colOff>561975</xdr:colOff>
      <xdr:row>38</xdr:row>
      <xdr:rowOff>57150</xdr:rowOff>
    </xdr:to>
    <xdr:graphicFrame>
      <xdr:nvGraphicFramePr>
        <xdr:cNvPr id="2" name="Chart 2"/>
        <xdr:cNvGraphicFramePr/>
      </xdr:nvGraphicFramePr>
      <xdr:xfrm>
        <a:off x="19050" y="4686300"/>
        <a:ext cx="592455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38</xdr:row>
      <xdr:rowOff>142875</xdr:rowOff>
    </xdr:from>
    <xdr:to>
      <xdr:col>6</xdr:col>
      <xdr:colOff>600075</xdr:colOff>
      <xdr:row>55</xdr:row>
      <xdr:rowOff>38100</xdr:rowOff>
    </xdr:to>
    <xdr:graphicFrame>
      <xdr:nvGraphicFramePr>
        <xdr:cNvPr id="3" name="Chart 3"/>
        <xdr:cNvGraphicFramePr/>
      </xdr:nvGraphicFramePr>
      <xdr:xfrm>
        <a:off x="19050" y="6877050"/>
        <a:ext cx="596265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106</xdr:row>
      <xdr:rowOff>0</xdr:rowOff>
    </xdr:from>
    <xdr:ext cx="85725" cy="190500"/>
    <xdr:sp fLocksText="0">
      <xdr:nvSpPr>
        <xdr:cNvPr id="4" name="Text Box 4"/>
        <xdr:cNvSpPr txBox="1">
          <a:spLocks noChangeArrowheads="1"/>
        </xdr:cNvSpPr>
      </xdr:nvSpPr>
      <xdr:spPr>
        <a:xfrm>
          <a:off x="790575" y="17849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742950</xdr:colOff>
      <xdr:row>24</xdr:row>
      <xdr:rowOff>9525</xdr:rowOff>
    </xdr:from>
    <xdr:to>
      <xdr:col>8</xdr:col>
      <xdr:colOff>638175</xdr:colOff>
      <xdr:row>28</xdr:row>
      <xdr:rowOff>19050</xdr:rowOff>
    </xdr:to>
    <xdr:sp>
      <xdr:nvSpPr>
        <xdr:cNvPr id="5" name="AutoShape 5"/>
        <xdr:cNvSpPr>
          <a:spLocks/>
        </xdr:cNvSpPr>
      </xdr:nvSpPr>
      <xdr:spPr>
        <a:xfrm>
          <a:off x="6124575" y="4610100"/>
          <a:ext cx="1571625" cy="619125"/>
        </a:xfrm>
        <a:prstGeom prst="borderCallout1">
          <a:avLst>
            <a:gd name="adj1" fmla="val -267740"/>
            <a:gd name="adj2" fmla="val -2248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647700</xdr:colOff>
      <xdr:row>39</xdr:row>
      <xdr:rowOff>9525</xdr:rowOff>
    </xdr:from>
    <xdr:to>
      <xdr:col>8</xdr:col>
      <xdr:colOff>676275</xdr:colOff>
      <xdr:row>41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029325" y="6896100"/>
          <a:ext cx="1704975" cy="295275"/>
        </a:xfrm>
        <a:prstGeom prst="borderCallout1">
          <a:avLst>
            <a:gd name="adj1" fmla="val -223000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91</xdr:row>
      <xdr:rowOff>66675</xdr:rowOff>
    </xdr:from>
    <xdr:ext cx="85725" cy="190500"/>
    <xdr:sp fLocksText="0">
      <xdr:nvSpPr>
        <xdr:cNvPr id="7" name="Text Box 7"/>
        <xdr:cNvSpPr txBox="1">
          <a:spLocks noChangeArrowheads="1"/>
        </xdr:cNvSpPr>
      </xdr:nvSpPr>
      <xdr:spPr>
        <a:xfrm>
          <a:off x="4152900" y="150876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87</xdr:row>
      <xdr:rowOff>133350</xdr:rowOff>
    </xdr:from>
    <xdr:ext cx="1657350" cy="161925"/>
    <xdr:sp>
      <xdr:nvSpPr>
        <xdr:cNvPr id="8" name="Text Box 8"/>
        <xdr:cNvSpPr txBox="1">
          <a:spLocks noChangeArrowheads="1"/>
        </xdr:cNvSpPr>
      </xdr:nvSpPr>
      <xdr:spPr>
        <a:xfrm>
          <a:off x="85725" y="146399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twoCellAnchor>
    <xdr:from>
      <xdr:col>0</xdr:col>
      <xdr:colOff>523875</xdr:colOff>
      <xdr:row>106</xdr:row>
      <xdr:rowOff>0</xdr:rowOff>
    </xdr:from>
    <xdr:to>
      <xdr:col>1</xdr:col>
      <xdr:colOff>238125</xdr:colOff>
      <xdr:row>106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3875" y="17849850"/>
          <a:ext cx="73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Bus</a:t>
          </a:r>
        </a:p>
      </xdr:txBody>
    </xdr:sp>
    <xdr:clientData/>
  </xdr:twoCellAnchor>
  <xdr:twoCellAnchor>
    <xdr:from>
      <xdr:col>0</xdr:col>
      <xdr:colOff>361950</xdr:colOff>
      <xdr:row>106</xdr:row>
      <xdr:rowOff>0</xdr:rowOff>
    </xdr:from>
    <xdr:to>
      <xdr:col>1</xdr:col>
      <xdr:colOff>9525</xdr:colOff>
      <xdr:row>106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361950" y="178498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2006-2008</a:t>
          </a:r>
        </a:p>
      </xdr:txBody>
    </xdr:sp>
    <xdr:clientData/>
  </xdr:twoCellAnchor>
  <xdr:oneCellAnchor>
    <xdr:from>
      <xdr:col>4</xdr:col>
      <xdr:colOff>504825</xdr:colOff>
      <xdr:row>92</xdr:row>
      <xdr:rowOff>0</xdr:rowOff>
    </xdr:from>
    <xdr:ext cx="85725" cy="190500"/>
    <xdr:sp fLocksText="0">
      <xdr:nvSpPr>
        <xdr:cNvPr id="11" name="Text Box 16"/>
        <xdr:cNvSpPr txBox="1">
          <a:spLocks noChangeArrowheads="1"/>
        </xdr:cNvSpPr>
      </xdr:nvSpPr>
      <xdr:spPr>
        <a:xfrm>
          <a:off x="4152900" y="15173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0</xdr:rowOff>
    </xdr:from>
    <xdr:ext cx="85725" cy="190500"/>
    <xdr:sp fLocksText="0">
      <xdr:nvSpPr>
        <xdr:cNvPr id="12" name="Text Box 17"/>
        <xdr:cNvSpPr txBox="1">
          <a:spLocks noChangeArrowheads="1"/>
        </xdr:cNvSpPr>
      </xdr:nvSpPr>
      <xdr:spPr>
        <a:xfrm>
          <a:off x="790575" y="17849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0</xdr:rowOff>
    </xdr:from>
    <xdr:ext cx="85725" cy="190500"/>
    <xdr:sp fLocksText="0">
      <xdr:nvSpPr>
        <xdr:cNvPr id="13" name="Text Box 18"/>
        <xdr:cNvSpPr txBox="1">
          <a:spLocks noChangeArrowheads="1"/>
        </xdr:cNvSpPr>
      </xdr:nvSpPr>
      <xdr:spPr>
        <a:xfrm>
          <a:off x="790575" y="17849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0</xdr:rowOff>
    </xdr:from>
    <xdr:ext cx="85725" cy="190500"/>
    <xdr:sp fLocksText="0">
      <xdr:nvSpPr>
        <xdr:cNvPr id="14" name="Text Box 19"/>
        <xdr:cNvSpPr txBox="1">
          <a:spLocks noChangeArrowheads="1"/>
        </xdr:cNvSpPr>
      </xdr:nvSpPr>
      <xdr:spPr>
        <a:xfrm>
          <a:off x="790575" y="17849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106</xdr:row>
      <xdr:rowOff>0</xdr:rowOff>
    </xdr:from>
    <xdr:ext cx="85725" cy="190500"/>
    <xdr:sp fLocksText="0">
      <xdr:nvSpPr>
        <xdr:cNvPr id="15" name="Text Box 20"/>
        <xdr:cNvSpPr txBox="1">
          <a:spLocks noChangeArrowheads="1"/>
        </xdr:cNvSpPr>
      </xdr:nvSpPr>
      <xdr:spPr>
        <a:xfrm>
          <a:off x="790575" y="17849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106</xdr:row>
      <xdr:rowOff>0</xdr:rowOff>
    </xdr:from>
    <xdr:ext cx="85725" cy="190500"/>
    <xdr:sp fLocksText="0">
      <xdr:nvSpPr>
        <xdr:cNvPr id="16" name="Text Box 21"/>
        <xdr:cNvSpPr txBox="1">
          <a:spLocks noChangeArrowheads="1"/>
        </xdr:cNvSpPr>
      </xdr:nvSpPr>
      <xdr:spPr>
        <a:xfrm>
          <a:off x="4152900" y="17849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106</xdr:row>
      <xdr:rowOff>0</xdr:rowOff>
    </xdr:from>
    <xdr:ext cx="85725" cy="190500"/>
    <xdr:sp fLocksText="0">
      <xdr:nvSpPr>
        <xdr:cNvPr id="17" name="Text Box 22"/>
        <xdr:cNvSpPr txBox="1">
          <a:spLocks noChangeArrowheads="1"/>
        </xdr:cNvSpPr>
      </xdr:nvSpPr>
      <xdr:spPr>
        <a:xfrm>
          <a:off x="4152900" y="17849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</cdr:x>
      <cdr:y>0.53325</cdr:y>
    </cdr:from>
    <cdr:to>
      <cdr:x>0.999</cdr:x>
      <cdr:y>0.761</cdr:y>
    </cdr:to>
    <cdr:sp>
      <cdr:nvSpPr>
        <cdr:cNvPr id="1" name="AutoShape 1"/>
        <cdr:cNvSpPr>
          <a:spLocks/>
        </cdr:cNvSpPr>
      </cdr:nvSpPr>
      <cdr:spPr>
        <a:xfrm>
          <a:off x="7096125" y="1381125"/>
          <a:ext cx="333375" cy="590550"/>
        </a:xfrm>
        <a:prstGeom prst="upArrow">
          <a:avLst>
            <a:gd name="adj" fmla="val -2494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0.95525</cdr:x>
      <cdr:y>0.28675</cdr:y>
    </cdr:from>
    <cdr:to>
      <cdr:x>1</cdr:x>
      <cdr:y>0.46725</cdr:y>
    </cdr:to>
    <cdr:sp>
      <cdr:nvSpPr>
        <cdr:cNvPr id="1" name="AutoShape 1"/>
        <cdr:cNvSpPr>
          <a:spLocks/>
        </cdr:cNvSpPr>
      </cdr:nvSpPr>
      <cdr:spPr>
        <a:xfrm>
          <a:off x="5657850" y="628650"/>
          <a:ext cx="266700" cy="4000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0.9545</cdr:x>
      <cdr:y>0.29725</cdr:y>
    </cdr:from>
    <cdr:to>
      <cdr:x>1</cdr:x>
      <cdr:y>0.4625</cdr:y>
    </cdr:to>
    <cdr:sp>
      <cdr:nvSpPr>
        <cdr:cNvPr id="1" name="AutoShape 1"/>
        <cdr:cNvSpPr>
          <a:spLocks/>
        </cdr:cNvSpPr>
      </cdr:nvSpPr>
      <cdr:spPr>
        <a:xfrm>
          <a:off x="5648325" y="676275"/>
          <a:ext cx="266700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0.95025</cdr:x>
      <cdr:y>0.52575</cdr:y>
    </cdr:from>
    <cdr:to>
      <cdr:x>0.99175</cdr:x>
      <cdr:y>0.7475</cdr:y>
    </cdr:to>
    <cdr:sp>
      <cdr:nvSpPr>
        <cdr:cNvPr id="1" name="AutoShape 1"/>
        <cdr:cNvSpPr>
          <a:spLocks/>
        </cdr:cNvSpPr>
      </cdr:nvSpPr>
      <cdr:spPr>
        <a:xfrm>
          <a:off x="7019925" y="1352550"/>
          <a:ext cx="304800" cy="5715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266700</xdr:colOff>
      <xdr:row>86</xdr:row>
      <xdr:rowOff>133350</xdr:rowOff>
    </xdr:to>
    <xdr:graphicFrame>
      <xdr:nvGraphicFramePr>
        <xdr:cNvPr id="1" name="Chart 1025"/>
        <xdr:cNvGraphicFramePr/>
      </xdr:nvGraphicFramePr>
      <xdr:xfrm>
        <a:off x="0" y="11877675"/>
        <a:ext cx="743902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23</xdr:row>
      <xdr:rowOff>0</xdr:rowOff>
    </xdr:from>
    <xdr:to>
      <xdr:col>6</xdr:col>
      <xdr:colOff>552450</xdr:colOff>
      <xdr:row>37</xdr:row>
      <xdr:rowOff>85725</xdr:rowOff>
    </xdr:to>
    <xdr:graphicFrame>
      <xdr:nvGraphicFramePr>
        <xdr:cNvPr id="2" name="Chart 1026"/>
        <xdr:cNvGraphicFramePr/>
      </xdr:nvGraphicFramePr>
      <xdr:xfrm>
        <a:off x="9525" y="4438650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57150</xdr:rowOff>
    </xdr:from>
    <xdr:to>
      <xdr:col>6</xdr:col>
      <xdr:colOff>571500</xdr:colOff>
      <xdr:row>53</xdr:row>
      <xdr:rowOff>57150</xdr:rowOff>
    </xdr:to>
    <xdr:graphicFrame>
      <xdr:nvGraphicFramePr>
        <xdr:cNvPr id="3" name="Chart 1027"/>
        <xdr:cNvGraphicFramePr/>
      </xdr:nvGraphicFramePr>
      <xdr:xfrm>
        <a:off x="28575" y="67818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1029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628650</xdr:colOff>
      <xdr:row>23</xdr:row>
      <xdr:rowOff>28575</xdr:rowOff>
    </xdr:from>
    <xdr:to>
      <xdr:col>9</xdr:col>
      <xdr:colOff>266700</xdr:colOff>
      <xdr:row>27</xdr:row>
      <xdr:rowOff>76200</xdr:rowOff>
    </xdr:to>
    <xdr:sp>
      <xdr:nvSpPr>
        <xdr:cNvPr id="5" name="AutoShape 1030"/>
        <xdr:cNvSpPr>
          <a:spLocks/>
        </xdr:cNvSpPr>
      </xdr:nvSpPr>
      <xdr:spPr>
        <a:xfrm>
          <a:off x="6877050" y="4467225"/>
          <a:ext cx="1428750" cy="657225"/>
        </a:xfrm>
        <a:prstGeom prst="borderCallout1">
          <a:avLst>
            <a:gd name="adj1" fmla="val -278157"/>
            <a:gd name="adj2" fmla="val -25814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685800</xdr:colOff>
      <xdr:row>37</xdr:row>
      <xdr:rowOff>104775</xdr:rowOff>
    </xdr:from>
    <xdr:to>
      <xdr:col>8</xdr:col>
      <xdr:colOff>523875</xdr:colOff>
      <xdr:row>39</xdr:row>
      <xdr:rowOff>123825</xdr:rowOff>
    </xdr:to>
    <xdr:sp>
      <xdr:nvSpPr>
        <xdr:cNvPr id="6" name="AutoShape 1031"/>
        <xdr:cNvSpPr>
          <a:spLocks/>
        </xdr:cNvSpPr>
      </xdr:nvSpPr>
      <xdr:spPr>
        <a:xfrm>
          <a:off x="6067425" y="6677025"/>
          <a:ext cx="1628775" cy="323850"/>
        </a:xfrm>
        <a:prstGeom prst="borderCallout1">
          <a:avLst>
            <a:gd name="adj1" fmla="val -209138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1032"/>
        <xdr:cNvSpPr txBox="1">
          <a:spLocks noChangeArrowheads="1"/>
        </xdr:cNvSpPr>
      </xdr:nvSpPr>
      <xdr:spPr>
        <a:xfrm>
          <a:off x="4152900" y="14801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28575</xdr:colOff>
      <xdr:row>85</xdr:row>
      <xdr:rowOff>85725</xdr:rowOff>
    </xdr:from>
    <xdr:ext cx="1657350" cy="161925"/>
    <xdr:sp>
      <xdr:nvSpPr>
        <xdr:cNvPr id="8" name="Text Box 1033"/>
        <xdr:cNvSpPr txBox="1">
          <a:spLocks noChangeArrowheads="1"/>
        </xdr:cNvSpPr>
      </xdr:nvSpPr>
      <xdr:spPr>
        <a:xfrm>
          <a:off x="28575" y="142779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1043"/>
        <xdr:cNvSpPr txBox="1">
          <a:spLocks noChangeArrowheads="1"/>
        </xdr:cNvSpPr>
      </xdr:nvSpPr>
      <xdr:spPr>
        <a:xfrm>
          <a:off x="4152900" y="14801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1044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1045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2" name="Text Box 1046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3" name="Text Box 1047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114300</xdr:rowOff>
    </xdr:from>
    <xdr:ext cx="85725" cy="190500"/>
    <xdr:sp fLocksText="0">
      <xdr:nvSpPr>
        <xdr:cNvPr id="14" name="Text Box 1048"/>
        <xdr:cNvSpPr txBox="1">
          <a:spLocks noChangeArrowheads="1"/>
        </xdr:cNvSpPr>
      </xdr:nvSpPr>
      <xdr:spPr>
        <a:xfrm>
          <a:off x="790575" y="17602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1049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1050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1051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1052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1053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1054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1" name="Text Box 1055"/>
        <xdr:cNvSpPr txBox="1">
          <a:spLocks noChangeArrowheads="1"/>
        </xdr:cNvSpPr>
      </xdr:nvSpPr>
      <xdr:spPr>
        <a:xfrm>
          <a:off x="790575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1056"/>
        <xdr:cNvSpPr txBox="1">
          <a:spLocks noChangeArrowheads="1"/>
        </xdr:cNvSpPr>
      </xdr:nvSpPr>
      <xdr:spPr>
        <a:xfrm>
          <a:off x="4152900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3" name="Text Box 1057"/>
        <xdr:cNvSpPr txBox="1">
          <a:spLocks noChangeArrowheads="1"/>
        </xdr:cNvSpPr>
      </xdr:nvSpPr>
      <xdr:spPr>
        <a:xfrm>
          <a:off x="4152900" y="17487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0.9625</cdr:x>
      <cdr:y>0.31625</cdr:y>
    </cdr:from>
    <cdr:to>
      <cdr:x>1</cdr:x>
      <cdr:y>0.49425</cdr:y>
    </cdr:to>
    <cdr:sp>
      <cdr:nvSpPr>
        <cdr:cNvPr id="1" name="AutoShape 1"/>
        <cdr:cNvSpPr>
          <a:spLocks/>
        </cdr:cNvSpPr>
      </cdr:nvSpPr>
      <cdr:spPr>
        <a:xfrm>
          <a:off x="5695950" y="695325"/>
          <a:ext cx="266700" cy="390525"/>
        </a:xfrm>
        <a:prstGeom prst="downArrow">
          <a:avLst>
            <a:gd name="adj" fmla="val 2493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0.29225</cdr:y>
    </cdr:from>
    <cdr:to>
      <cdr:x>1</cdr:x>
      <cdr:y>0.48625</cdr:y>
    </cdr:to>
    <cdr:sp>
      <cdr:nvSpPr>
        <cdr:cNvPr id="1" name="AutoShape 1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123825</xdr:rowOff>
    </xdr:from>
    <xdr:to>
      <xdr:col>8</xdr:col>
      <xdr:colOff>361950</xdr:colOff>
      <xdr:row>86</xdr:row>
      <xdr:rowOff>57150</xdr:rowOff>
    </xdr:to>
    <xdr:graphicFrame>
      <xdr:nvGraphicFramePr>
        <xdr:cNvPr id="1" name="Chart 1"/>
        <xdr:cNvGraphicFramePr/>
      </xdr:nvGraphicFramePr>
      <xdr:xfrm>
        <a:off x="0" y="11811000"/>
        <a:ext cx="739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23</xdr:row>
      <xdr:rowOff>114300</xdr:rowOff>
    </xdr:from>
    <xdr:to>
      <xdr:col>6</xdr:col>
      <xdr:colOff>600075</xdr:colOff>
      <xdr:row>38</xdr:row>
      <xdr:rowOff>47625</xdr:rowOff>
    </xdr:to>
    <xdr:graphicFrame>
      <xdr:nvGraphicFramePr>
        <xdr:cNvPr id="2" name="Chart 2"/>
        <xdr:cNvGraphicFramePr/>
      </xdr:nvGraphicFramePr>
      <xdr:xfrm>
        <a:off x="57150" y="45434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133350</xdr:rowOff>
    </xdr:from>
    <xdr:to>
      <xdr:col>6</xdr:col>
      <xdr:colOff>571500</xdr:colOff>
      <xdr:row>53</xdr:row>
      <xdr:rowOff>133350</xdr:rowOff>
    </xdr:to>
    <xdr:graphicFrame>
      <xdr:nvGraphicFramePr>
        <xdr:cNvPr id="3" name="Chart 3"/>
        <xdr:cNvGraphicFramePr/>
      </xdr:nvGraphicFramePr>
      <xdr:xfrm>
        <a:off x="28575" y="684847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714375</xdr:colOff>
      <xdr:row>23</xdr:row>
      <xdr:rowOff>85725</xdr:rowOff>
    </xdr:from>
    <xdr:to>
      <xdr:col>8</xdr:col>
      <xdr:colOff>609600</xdr:colOff>
      <xdr:row>27</xdr:row>
      <xdr:rowOff>47625</xdr:rowOff>
    </xdr:to>
    <xdr:sp>
      <xdr:nvSpPr>
        <xdr:cNvPr id="5" name="AutoShape 6"/>
        <xdr:cNvSpPr>
          <a:spLocks/>
        </xdr:cNvSpPr>
      </xdr:nvSpPr>
      <xdr:spPr>
        <a:xfrm>
          <a:off x="6096000" y="4514850"/>
          <a:ext cx="1543050" cy="571500"/>
        </a:xfrm>
        <a:prstGeom prst="borderCallout1">
          <a:avLst>
            <a:gd name="adj1" fmla="val -283208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638175</xdr:colOff>
      <xdr:row>38</xdr:row>
      <xdr:rowOff>95250</xdr:rowOff>
    </xdr:from>
    <xdr:to>
      <xdr:col>8</xdr:col>
      <xdr:colOff>609600</xdr:colOff>
      <xdr:row>40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6019800" y="6810375"/>
          <a:ext cx="1619250" cy="342900"/>
        </a:xfrm>
        <a:prstGeom prst="borderCallout1">
          <a:avLst>
            <a:gd name="adj1" fmla="val -214087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8"/>
        <xdr:cNvSpPr txBox="1">
          <a:spLocks noChangeArrowheads="1"/>
        </xdr:cNvSpPr>
      </xdr:nvSpPr>
      <xdr:spPr>
        <a:xfrm>
          <a:off x="4152900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190500</xdr:colOff>
      <xdr:row>85</xdr:row>
      <xdr:rowOff>66675</xdr:rowOff>
    </xdr:from>
    <xdr:ext cx="1657350" cy="161925"/>
    <xdr:sp>
      <xdr:nvSpPr>
        <xdr:cNvPr id="8" name="Text Box 9"/>
        <xdr:cNvSpPr txBox="1">
          <a:spLocks noChangeArrowheads="1"/>
        </xdr:cNvSpPr>
      </xdr:nvSpPr>
      <xdr:spPr>
        <a:xfrm>
          <a:off x="190500" y="1424940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3</xdr:col>
      <xdr:colOff>504825</xdr:colOff>
      <xdr:row>88</xdr:row>
      <xdr:rowOff>0</xdr:rowOff>
    </xdr:from>
    <xdr:ext cx="85725" cy="190500"/>
    <xdr:sp fLocksText="0">
      <xdr:nvSpPr>
        <xdr:cNvPr id="9" name="Text Box 20"/>
        <xdr:cNvSpPr txBox="1">
          <a:spLocks noChangeArrowheads="1"/>
        </xdr:cNvSpPr>
      </xdr:nvSpPr>
      <xdr:spPr>
        <a:xfrm>
          <a:off x="3286125" y="14735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0" name="Text Box 21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22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114300</xdr:rowOff>
    </xdr:from>
    <xdr:ext cx="85725" cy="190500"/>
    <xdr:sp fLocksText="0">
      <xdr:nvSpPr>
        <xdr:cNvPr id="12" name="Text Box 23"/>
        <xdr:cNvSpPr txBox="1">
          <a:spLocks noChangeArrowheads="1"/>
        </xdr:cNvSpPr>
      </xdr:nvSpPr>
      <xdr:spPr>
        <a:xfrm>
          <a:off x="790575" y="17526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24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25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26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6" name="Text Box 27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7" name="Text Box 28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8" name="Text Box 29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9" name="Text Box 30"/>
        <xdr:cNvSpPr txBox="1">
          <a:spLocks noChangeArrowheads="1"/>
        </xdr:cNvSpPr>
      </xdr:nvSpPr>
      <xdr:spPr>
        <a:xfrm>
          <a:off x="790575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0" name="Text Box 31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21" name="Text Box 32"/>
        <xdr:cNvSpPr txBox="1">
          <a:spLocks noChangeArrowheads="1"/>
        </xdr:cNvSpPr>
      </xdr:nvSpPr>
      <xdr:spPr>
        <a:xfrm>
          <a:off x="4152900" y="17411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0.53075</cdr:y>
    </cdr:from>
    <cdr:to>
      <cdr:x>0.991</cdr:x>
      <cdr:y>0.767</cdr:y>
    </cdr:to>
    <cdr:sp>
      <cdr:nvSpPr>
        <cdr:cNvPr id="1" name="AutoShape 1"/>
        <cdr:cNvSpPr>
          <a:spLocks/>
        </cdr:cNvSpPr>
      </cdr:nvSpPr>
      <cdr:spPr>
        <a:xfrm>
          <a:off x="6934200" y="1343025"/>
          <a:ext cx="323850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07"/>
  <sheetViews>
    <sheetView showGridLines="0" zoomScaleSheetLayoutView="100" zoomScalePageLayoutView="0" workbookViewId="0" topLeftCell="A55">
      <selection activeCell="D92" sqref="D92:D101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3" width="11.375" style="5" customWidth="1"/>
    <col min="14" max="48" width="5.125" style="5" customWidth="1"/>
    <col min="49" max="49" width="5.125" style="3" customWidth="1"/>
    <col min="50" max="16384" width="11.375" style="3" customWidth="1"/>
  </cols>
  <sheetData>
    <row r="1" ht="15" customHeight="1">
      <c r="F1" s="4"/>
    </row>
    <row r="2" spans="1:10" ht="22.5">
      <c r="A2" s="115" t="s">
        <v>33</v>
      </c>
      <c r="B2" s="115"/>
      <c r="C2" s="115"/>
      <c r="D2" s="115"/>
      <c r="E2" s="115"/>
      <c r="F2" s="115"/>
      <c r="G2" s="115"/>
      <c r="H2" s="116"/>
      <c r="I2" s="116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47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45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s="1" customFormat="1" ht="15">
      <c r="A7" s="9" t="s">
        <v>15</v>
      </c>
      <c r="B7" s="10">
        <v>0.84</v>
      </c>
      <c r="C7" s="10">
        <v>0.84</v>
      </c>
      <c r="D7" s="10">
        <v>0.96</v>
      </c>
      <c r="E7" s="10">
        <v>0.894</v>
      </c>
      <c r="F7" s="10">
        <v>0.907</v>
      </c>
      <c r="G7" s="10">
        <v>0.656</v>
      </c>
      <c r="H7" s="10">
        <v>0.72</v>
      </c>
      <c r="I7" s="10">
        <v>0.84544</v>
      </c>
      <c r="J7" s="10">
        <v>0.7751479289940828</v>
      </c>
      <c r="K7" s="103">
        <v>0.779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ht="15" customHeight="1">
      <c r="D8" s="12" t="s">
        <v>44</v>
      </c>
    </row>
    <row r="9" ht="15" customHeight="1"/>
    <row r="10" spans="1:9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</row>
    <row r="11" spans="1:8" ht="12" customHeight="1" thickBot="1">
      <c r="A11" s="120"/>
      <c r="B11" s="120"/>
      <c r="C11" s="120"/>
      <c r="D11" s="120"/>
      <c r="E11" s="120"/>
      <c r="F11" s="120"/>
      <c r="G11" s="120"/>
      <c r="H11" s="13"/>
    </row>
    <row r="12" spans="2:47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s="1" customFormat="1" ht="15">
      <c r="A14" s="22">
        <v>2011</v>
      </c>
      <c r="B14" s="63">
        <v>0.6</v>
      </c>
      <c r="C14" s="64">
        <v>0.5686</v>
      </c>
      <c r="D14" s="25">
        <v>-0.05814146099055826</v>
      </c>
      <c r="E14" s="63">
        <v>0.6</v>
      </c>
      <c r="F14" s="64">
        <v>0.5928</v>
      </c>
      <c r="G14" s="25">
        <v>0.040547656661400755</v>
      </c>
      <c r="H14" s="26" t="s">
        <v>28</v>
      </c>
      <c r="I14" s="89">
        <v>0.695</v>
      </c>
      <c r="J14" s="8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s="1" customFormat="1" ht="15">
      <c r="A15" s="22">
        <v>2012</v>
      </c>
      <c r="B15" s="63">
        <v>0.6</v>
      </c>
      <c r="C15" s="64">
        <v>0.5368</v>
      </c>
      <c r="D15" s="25">
        <f aca="true" t="shared" si="0" ref="D15:D21">(C15-C14)/C14</f>
        <v>-0.05592683784734425</v>
      </c>
      <c r="E15" s="63">
        <v>0.6</v>
      </c>
      <c r="F15" s="64">
        <v>0.5496</v>
      </c>
      <c r="G15" s="25">
        <f aca="true" t="shared" si="1" ref="G15:G21">(F15-F14)/F14</f>
        <v>-0.07287449392712553</v>
      </c>
      <c r="H15" s="26" t="s">
        <v>28</v>
      </c>
      <c r="I15" s="89">
        <v>0.6939</v>
      </c>
      <c r="J15" s="8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s="1" customFormat="1" ht="15">
      <c r="A16" s="22">
        <v>2013</v>
      </c>
      <c r="B16" s="63">
        <v>0.6</v>
      </c>
      <c r="C16" s="64">
        <v>0.5503</v>
      </c>
      <c r="D16" s="25">
        <f t="shared" si="0"/>
        <v>0.025149031296572196</v>
      </c>
      <c r="E16" s="63">
        <v>0.6</v>
      </c>
      <c r="F16" s="64">
        <v>0.5993</v>
      </c>
      <c r="G16" s="25">
        <f t="shared" si="1"/>
        <v>0.09042940320232912</v>
      </c>
      <c r="H16" s="26" t="s">
        <v>28</v>
      </c>
      <c r="I16" s="89">
        <v>0.7081</v>
      </c>
      <c r="J16" s="8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s="1" customFormat="1" ht="15">
      <c r="A17" s="82">
        <v>2015</v>
      </c>
      <c r="B17" s="63">
        <v>0.6</v>
      </c>
      <c r="C17" s="64">
        <v>0.638</v>
      </c>
      <c r="D17" s="25">
        <f t="shared" si="0"/>
        <v>0.15936761766309285</v>
      </c>
      <c r="E17" s="63">
        <v>0.6</v>
      </c>
      <c r="F17" s="64">
        <v>0.596</v>
      </c>
      <c r="G17" s="25">
        <f t="shared" si="1"/>
        <v>-0.00550642416152191</v>
      </c>
      <c r="H17" s="26" t="s">
        <v>28</v>
      </c>
      <c r="I17" s="89">
        <v>0.7083</v>
      </c>
      <c r="J17" s="89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s="31" customFormat="1" ht="15">
      <c r="A18" s="82">
        <v>2016</v>
      </c>
      <c r="B18" s="63">
        <v>0.6</v>
      </c>
      <c r="C18" s="64">
        <v>0.6252</v>
      </c>
      <c r="D18" s="25">
        <f t="shared" si="0"/>
        <v>-0.020062695924764944</v>
      </c>
      <c r="E18" s="63">
        <v>0.6</v>
      </c>
      <c r="F18" s="64">
        <v>0.6172</v>
      </c>
      <c r="G18" s="25">
        <f t="shared" si="1"/>
        <v>0.03557046979865772</v>
      </c>
      <c r="H18" s="26" t="s">
        <v>27</v>
      </c>
      <c r="I18" s="89">
        <v>0.7158</v>
      </c>
      <c r="J18" s="89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</row>
    <row r="19" spans="1:47" s="1" customFormat="1" ht="15">
      <c r="A19" s="82">
        <v>2017</v>
      </c>
      <c r="B19" s="63">
        <v>0.6</v>
      </c>
      <c r="C19" s="64">
        <v>0.727</v>
      </c>
      <c r="D19" s="25">
        <f t="shared" si="0"/>
        <v>0.16282789507357645</v>
      </c>
      <c r="E19" s="63">
        <v>0.6</v>
      </c>
      <c r="F19" s="64">
        <v>0.694</v>
      </c>
      <c r="G19" s="25">
        <f t="shared" si="1"/>
        <v>0.12443292287751131</v>
      </c>
      <c r="H19" s="26" t="s">
        <v>27</v>
      </c>
      <c r="I19" s="89">
        <v>0.7517</v>
      </c>
      <c r="J19" s="89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25" ht="15.75" thickBot="1">
      <c r="A20" s="82">
        <v>2018</v>
      </c>
      <c r="B20" s="23">
        <v>0.6</v>
      </c>
      <c r="C20" s="24">
        <v>0.703</v>
      </c>
      <c r="D20" s="92">
        <f t="shared" si="0"/>
        <v>-0.03301237964236592</v>
      </c>
      <c r="E20" s="23">
        <v>0.6</v>
      </c>
      <c r="F20" s="24">
        <v>0.676</v>
      </c>
      <c r="G20" s="92">
        <f t="shared" si="1"/>
        <v>-0.02593659942363099</v>
      </c>
      <c r="H20" s="26" t="s">
        <v>27</v>
      </c>
      <c r="I20" s="89">
        <v>0.7593</v>
      </c>
      <c r="J20" s="89">
        <v>0.7154</v>
      </c>
      <c r="T20" s="36"/>
      <c r="U20" s="37"/>
      <c r="X20" s="36"/>
      <c r="Y20" s="37"/>
    </row>
    <row r="21" spans="1:48" s="91" customFormat="1" ht="15.75" thickBot="1">
      <c r="A21" s="82">
        <v>2019</v>
      </c>
      <c r="B21" s="105">
        <v>0.6</v>
      </c>
      <c r="C21" s="106">
        <v>0.696</v>
      </c>
      <c r="D21" s="107">
        <f t="shared" si="0"/>
        <v>-0.009957325746799441</v>
      </c>
      <c r="E21" s="108">
        <v>0.6</v>
      </c>
      <c r="F21" s="106">
        <v>0.6604</v>
      </c>
      <c r="G21" s="107">
        <f t="shared" si="1"/>
        <v>-0.02307692307692316</v>
      </c>
      <c r="H21" s="26" t="s">
        <v>27</v>
      </c>
      <c r="I21" s="89">
        <v>0.7365</v>
      </c>
      <c r="J21" s="89">
        <v>0.6923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</row>
    <row r="22" spans="1:25" ht="15.75" thickBot="1">
      <c r="A22" s="82">
        <v>2020</v>
      </c>
      <c r="B22" s="105">
        <v>0.6</v>
      </c>
      <c r="C22" s="106">
        <v>0.6933776635937733</v>
      </c>
      <c r="D22" s="107">
        <f>(C22-C21)/C21</f>
        <v>-0.0037677247215900382</v>
      </c>
      <c r="E22" s="108">
        <v>0.6</v>
      </c>
      <c r="F22" s="106">
        <v>0.653205621417916</v>
      </c>
      <c r="G22" s="107">
        <f>(F22-F21)/F21</f>
        <v>-0.010893971202428738</v>
      </c>
      <c r="H22" s="26" t="s">
        <v>27</v>
      </c>
      <c r="I22" s="89">
        <v>0.7374</v>
      </c>
      <c r="J22" s="89">
        <v>0.708</v>
      </c>
      <c r="T22" s="36"/>
      <c r="U22" s="37"/>
      <c r="X22" s="36"/>
      <c r="Y22" s="37"/>
    </row>
    <row r="23" spans="1:25" ht="15" thickBot="1">
      <c r="A23" s="81">
        <v>2021</v>
      </c>
      <c r="B23" s="93">
        <v>0.6</v>
      </c>
      <c r="C23" s="94">
        <v>0.2102</v>
      </c>
      <c r="D23" s="95">
        <f>(C23-C22)/C22</f>
        <v>-0.6968463060801031</v>
      </c>
      <c r="E23" s="96">
        <v>0.6</v>
      </c>
      <c r="F23" s="94">
        <v>0.2009</v>
      </c>
      <c r="G23" s="95">
        <f>(F23-F22)/F22</f>
        <v>-0.6924398789405616</v>
      </c>
      <c r="H23" s="29" t="s">
        <v>28</v>
      </c>
      <c r="I23" s="90">
        <v>0.4874</v>
      </c>
      <c r="J23" s="90">
        <v>0.4672</v>
      </c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9"/>
    </row>
    <row r="33" ht="12">
      <c r="W33" s="39"/>
    </row>
    <row r="34" ht="12">
      <c r="W34" s="39"/>
    </row>
    <row r="35" ht="12">
      <c r="W35" s="39"/>
    </row>
    <row r="36" ht="12">
      <c r="W36" s="39"/>
    </row>
    <row r="37" ht="12">
      <c r="W37" s="39"/>
    </row>
    <row r="54" ht="12" customHeight="1"/>
    <row r="55" spans="1:9" ht="18.75" customHeight="1">
      <c r="A55" s="111" t="s">
        <v>24</v>
      </c>
      <c r="B55" s="111"/>
      <c r="C55" s="111"/>
      <c r="D55" s="111"/>
      <c r="E55" s="111"/>
      <c r="F55" s="111"/>
      <c r="G55" s="111"/>
      <c r="H55" s="112"/>
      <c r="I55" s="112"/>
    </row>
    <row r="56" ht="12.75" thickBot="1"/>
    <row r="57" spans="2:42" s="4" customFormat="1" ht="13.5" customHeight="1" thickBot="1">
      <c r="B57" s="113">
        <v>2017</v>
      </c>
      <c r="C57" s="114"/>
      <c r="D57" s="113">
        <v>2018</v>
      </c>
      <c r="E57" s="114"/>
      <c r="F57" s="113">
        <v>2019</v>
      </c>
      <c r="G57" s="114"/>
      <c r="H57" s="113">
        <v>2020</v>
      </c>
      <c r="I57" s="114"/>
      <c r="J57" s="113">
        <v>2021</v>
      </c>
      <c r="K57" s="11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</row>
    <row r="58" spans="1:42" s="4" customFormat="1" ht="13.5" thickBot="1">
      <c r="A58" s="83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</row>
    <row r="59" spans="1:42" s="4" customFormat="1" ht="12.75">
      <c r="A59" s="45" t="s">
        <v>0</v>
      </c>
      <c r="B59" s="42">
        <v>2032.5</v>
      </c>
      <c r="C59" s="43">
        <f>B59/B69</f>
        <v>0.7026744845325184</v>
      </c>
      <c r="D59" s="42">
        <v>2616.8199999999997</v>
      </c>
      <c r="E59" s="43">
        <f>D59/D69</f>
        <v>0.7032571889277076</v>
      </c>
      <c r="F59" s="42">
        <v>2576.7</v>
      </c>
      <c r="G59" s="43">
        <f>F59/F69</f>
        <v>0.696029173419773</v>
      </c>
      <c r="H59" s="42">
        <v>2294.039999999999</v>
      </c>
      <c r="I59" s="43">
        <f>H59/H69</f>
        <v>0.6933776635937735</v>
      </c>
      <c r="J59" s="42">
        <v>754.34</v>
      </c>
      <c r="K59" s="43">
        <f>J59/J69</f>
        <v>0.1982496714848883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</row>
    <row r="60" spans="1:42" s="4" customFormat="1" ht="12.75">
      <c r="A60" s="45" t="s">
        <v>21</v>
      </c>
      <c r="B60" s="46">
        <v>65.52</v>
      </c>
      <c r="C60" s="47">
        <f>B60/B69</f>
        <v>0.022651528770760442</v>
      </c>
      <c r="D60" s="46">
        <v>85.17999999999998</v>
      </c>
      <c r="E60" s="47">
        <f>D60/D69</f>
        <v>0.02289169578070411</v>
      </c>
      <c r="F60" s="46">
        <v>91.3</v>
      </c>
      <c r="G60" s="47">
        <f>F60/F69</f>
        <v>0.024662344678552134</v>
      </c>
      <c r="H60" s="46">
        <v>94.96000000000004</v>
      </c>
      <c r="I60" s="47">
        <f>H60/H69</f>
        <v>0.02870182862324318</v>
      </c>
      <c r="J60" s="46">
        <v>39.66</v>
      </c>
      <c r="K60" s="47">
        <f>J60/J69</f>
        <v>0.010423127463863337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</row>
    <row r="61" spans="1:42" s="4" customFormat="1" ht="12.75">
      <c r="A61" s="45" t="s">
        <v>3</v>
      </c>
      <c r="B61" s="46">
        <v>4</v>
      </c>
      <c r="C61" s="47">
        <f>B61/B69</f>
        <v>0.0013828772143321395</v>
      </c>
      <c r="D61" s="46">
        <v>15</v>
      </c>
      <c r="E61" s="47">
        <f>D61/D69</f>
        <v>0.00403117441547971</v>
      </c>
      <c r="F61" s="46">
        <v>9</v>
      </c>
      <c r="G61" s="47">
        <f>F61/F69</f>
        <v>0.0024311183144246355</v>
      </c>
      <c r="H61" s="46">
        <v>2</v>
      </c>
      <c r="I61" s="47">
        <f>H61/H69</f>
        <v>0.000604503551458365</v>
      </c>
      <c r="J61" s="46">
        <v>5</v>
      </c>
      <c r="K61" s="47">
        <f>J61/J69</f>
        <v>0.001314060446780552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</row>
    <row r="62" spans="1:42" s="4" customFormat="1" ht="12.75">
      <c r="A62" s="45" t="s">
        <v>1</v>
      </c>
      <c r="B62" s="46">
        <v>271</v>
      </c>
      <c r="C62" s="47">
        <f>B62/B69</f>
        <v>0.09368993127100245</v>
      </c>
      <c r="D62" s="46">
        <v>403</v>
      </c>
      <c r="E62" s="47">
        <f>D62/D69</f>
        <v>0.10830421929588821</v>
      </c>
      <c r="F62" s="46">
        <v>421</v>
      </c>
      <c r="G62" s="47">
        <f>F62/F69</f>
        <v>0.11372231226364128</v>
      </c>
      <c r="H62" s="46">
        <v>340</v>
      </c>
      <c r="I62" s="47">
        <f>H62/H69</f>
        <v>0.10276560374792204</v>
      </c>
      <c r="J62" s="46">
        <v>74</v>
      </c>
      <c r="K62" s="47">
        <f>J62/J69</f>
        <v>0.019448094612352168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</row>
    <row r="63" spans="1:42" s="4" customFormat="1" ht="12.75">
      <c r="A63" s="45" t="s">
        <v>2</v>
      </c>
      <c r="B63" s="46">
        <v>388</v>
      </c>
      <c r="C63" s="47">
        <f>B63/B69</f>
        <v>0.13413908979021752</v>
      </c>
      <c r="D63" s="46">
        <v>478</v>
      </c>
      <c r="E63" s="47">
        <f>D63/D69</f>
        <v>0.12846009137328676</v>
      </c>
      <c r="F63" s="46">
        <v>422</v>
      </c>
      <c r="G63" s="47">
        <f>F63/F69</f>
        <v>0.11399243652079957</v>
      </c>
      <c r="H63" s="46">
        <v>380</v>
      </c>
      <c r="I63" s="47">
        <f>H63/H69</f>
        <v>0.11485567477708934</v>
      </c>
      <c r="J63" s="46">
        <v>53</v>
      </c>
      <c r="K63" s="47">
        <f>J63/J69</f>
        <v>0.01392904073587385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</row>
    <row r="64" spans="1:42" s="4" customFormat="1" ht="12.75" customHeight="1">
      <c r="A64" s="48" t="s">
        <v>16</v>
      </c>
      <c r="B64" s="46">
        <v>31.5</v>
      </c>
      <c r="C64" s="47">
        <f>B64/B69</f>
        <v>0.010890158062865599</v>
      </c>
      <c r="D64" s="46"/>
      <c r="E64" s="47">
        <f>D64/D69</f>
        <v>0</v>
      </c>
      <c r="F64" s="46">
        <v>41</v>
      </c>
      <c r="G64" s="47">
        <f>F64/F69</f>
        <v>0.011075094543490005</v>
      </c>
      <c r="H64" s="46">
        <v>36.5</v>
      </c>
      <c r="I64" s="47">
        <f>H64/H69</f>
        <v>0.01103218981411516</v>
      </c>
      <c r="J64" s="46">
        <v>52</v>
      </c>
      <c r="K64" s="47">
        <f>J64/J69</f>
        <v>0.01366622864651774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</row>
    <row r="65" spans="1:42" s="4" customFormat="1" ht="12.75">
      <c r="A65" s="45" t="s">
        <v>38</v>
      </c>
      <c r="B65" s="46">
        <v>22</v>
      </c>
      <c r="C65" s="47">
        <f>B65/B69</f>
        <v>0.007605824678826767</v>
      </c>
      <c r="D65" s="46">
        <v>21</v>
      </c>
      <c r="E65" s="47">
        <f>D65/D69</f>
        <v>0.005643644181671594</v>
      </c>
      <c r="F65" s="46">
        <v>19</v>
      </c>
      <c r="G65" s="47">
        <f>F65/F69</f>
        <v>0.005132360886007563</v>
      </c>
      <c r="H65" s="46">
        <v>20</v>
      </c>
      <c r="I65" s="47">
        <f>H65/H69</f>
        <v>0.00604503551458365</v>
      </c>
      <c r="J65" s="46">
        <v>6</v>
      </c>
      <c r="K65" s="47">
        <f>J65/J69</f>
        <v>0.0015768725361366622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</row>
    <row r="66" spans="1:42" s="4" customFormat="1" ht="12.75">
      <c r="A66" s="45" t="s">
        <v>35</v>
      </c>
      <c r="B66" s="46">
        <v>63</v>
      </c>
      <c r="C66" s="47">
        <f>B66/B69</f>
        <v>0.021780316125731197</v>
      </c>
      <c r="D66" s="46">
        <v>82</v>
      </c>
      <c r="E66" s="47">
        <f>D66/D69</f>
        <v>0.022037086804622415</v>
      </c>
      <c r="F66" s="46">
        <v>97</v>
      </c>
      <c r="G66" s="47">
        <f>F66/F69</f>
        <v>0.026202052944354404</v>
      </c>
      <c r="H66" s="46">
        <v>136</v>
      </c>
      <c r="I66" s="47">
        <f>H66/H69</f>
        <v>0.04110624149916882</v>
      </c>
      <c r="J66" s="46">
        <v>2798</v>
      </c>
      <c r="K66" s="47">
        <f>J66/J69</f>
        <v>0.7353482260183969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</row>
    <row r="67" spans="1:42" s="4" customFormat="1" ht="12.75">
      <c r="A67" s="45" t="s">
        <v>5</v>
      </c>
      <c r="B67" s="46">
        <v>5</v>
      </c>
      <c r="C67" s="47">
        <f>B67/B69</f>
        <v>0.0017285965179151743</v>
      </c>
      <c r="D67" s="46">
        <v>4</v>
      </c>
      <c r="E67" s="47">
        <f>D67/D69</f>
        <v>0.0010749798441279227</v>
      </c>
      <c r="F67" s="46">
        <v>8</v>
      </c>
      <c r="G67" s="47">
        <f>F67/F69</f>
        <v>0.0021609940572663426</v>
      </c>
      <c r="H67" s="46">
        <v>0</v>
      </c>
      <c r="I67" s="47">
        <f>H67/H69</f>
        <v>0</v>
      </c>
      <c r="J67" s="46">
        <v>2</v>
      </c>
      <c r="K67" s="47">
        <f>J67/J69</f>
        <v>0.0005256241787122207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</row>
    <row r="68" spans="1:42" s="4" customFormat="1" ht="12.75">
      <c r="A68" s="45" t="s">
        <v>4</v>
      </c>
      <c r="B68" s="46">
        <v>10</v>
      </c>
      <c r="C68" s="47">
        <f>B68/B69</f>
        <v>0.0034571930358303486</v>
      </c>
      <c r="D68" s="46">
        <v>16</v>
      </c>
      <c r="E68" s="47">
        <f>D68/D69</f>
        <v>0.004299919376511691</v>
      </c>
      <c r="F68" s="46">
        <v>17</v>
      </c>
      <c r="G68" s="47">
        <f>F68/F69</f>
        <v>0.004592112371690978</v>
      </c>
      <c r="H68" s="46">
        <v>5</v>
      </c>
      <c r="I68" s="47">
        <f>H68/H69</f>
        <v>0.0015112588786459125</v>
      </c>
      <c r="J68" s="46">
        <v>21</v>
      </c>
      <c r="K68" s="47">
        <f>J68/J69</f>
        <v>0.005519053876478318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</row>
    <row r="69" spans="1:42" s="4" customFormat="1" ht="13.5" thickBot="1">
      <c r="A69" s="45" t="s">
        <v>6</v>
      </c>
      <c r="B69" s="84">
        <f aca="true" t="shared" si="2" ref="B69:G69">SUM(B59:B68)</f>
        <v>2892.52</v>
      </c>
      <c r="C69" s="85">
        <f t="shared" si="2"/>
        <v>1</v>
      </c>
      <c r="D69" s="84">
        <f t="shared" si="2"/>
        <v>3720.9999999999995</v>
      </c>
      <c r="E69" s="85">
        <f t="shared" si="2"/>
        <v>1.0000000000000002</v>
      </c>
      <c r="F69" s="84">
        <f t="shared" si="2"/>
        <v>3702</v>
      </c>
      <c r="G69" s="85">
        <f t="shared" si="2"/>
        <v>0.9999999999999999</v>
      </c>
      <c r="H69" s="84">
        <f>SUM(H59:H68)</f>
        <v>3308.499999999999</v>
      </c>
      <c r="I69" s="85">
        <f>SUM(I59:I68)</f>
        <v>1</v>
      </c>
      <c r="J69" s="84">
        <f>SUM(J59:J68)</f>
        <v>3805</v>
      </c>
      <c r="K69" s="85">
        <f>SUM(K59:K68)</f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</row>
    <row r="70" spans="1:48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</row>
    <row r="71" spans="1:48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</row>
    <row r="72" spans="1:48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</row>
    <row r="73" spans="1:48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</row>
    <row r="74" spans="1:48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</row>
    <row r="75" spans="1:48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</row>
    <row r="86" ht="12"/>
    <row r="87" ht="12"/>
    <row r="88" ht="7.5" customHeight="1"/>
    <row r="89" ht="12"/>
    <row r="90" spans="1:9" ht="40.5" customHeight="1">
      <c r="A90" s="53"/>
      <c r="B90" s="127" t="s">
        <v>39</v>
      </c>
      <c r="C90" s="127"/>
      <c r="D90" s="127"/>
      <c r="E90" s="127"/>
      <c r="F90" s="127"/>
      <c r="G90" s="53"/>
      <c r="H90" s="54"/>
      <c r="I90" s="54"/>
    </row>
    <row r="91" ht="12.75" thickBot="1"/>
    <row r="92" spans="3:45" s="4" customFormat="1" ht="13.5" thickBot="1">
      <c r="C92" s="3"/>
      <c r="D92" s="55">
        <v>2017</v>
      </c>
      <c r="E92" s="55">
        <v>2018</v>
      </c>
      <c r="F92" s="55">
        <v>2019</v>
      </c>
      <c r="G92" s="55">
        <v>2020</v>
      </c>
      <c r="H92" s="55">
        <v>2021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</row>
    <row r="93" spans="2:45" s="4" customFormat="1" ht="12.75">
      <c r="B93" s="45" t="s">
        <v>21</v>
      </c>
      <c r="C93" s="56"/>
      <c r="D93" s="57">
        <v>55</v>
      </c>
      <c r="E93" s="76">
        <v>58</v>
      </c>
      <c r="F93" s="76">
        <v>68</v>
      </c>
      <c r="G93" s="66">
        <v>73</v>
      </c>
      <c r="H93" s="66">
        <v>45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</row>
    <row r="94" spans="2:45" s="4" customFormat="1" ht="12.75">
      <c r="B94" s="45" t="s">
        <v>3</v>
      </c>
      <c r="C94" s="58"/>
      <c r="D94" s="59">
        <v>21</v>
      </c>
      <c r="E94" s="66">
        <v>25</v>
      </c>
      <c r="F94" s="66">
        <v>14</v>
      </c>
      <c r="G94" s="66">
        <v>21</v>
      </c>
      <c r="H94" s="66">
        <v>20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</row>
    <row r="95" spans="2:45" s="4" customFormat="1" ht="12.75">
      <c r="B95" s="45" t="s">
        <v>1</v>
      </c>
      <c r="C95" s="58"/>
      <c r="D95" s="59">
        <v>137</v>
      </c>
      <c r="E95" s="66">
        <v>180</v>
      </c>
      <c r="F95" s="66">
        <v>156</v>
      </c>
      <c r="G95" s="66">
        <v>123</v>
      </c>
      <c r="H95" s="66">
        <v>112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</row>
    <row r="96" spans="2:45" s="4" customFormat="1" ht="12.75">
      <c r="B96" s="45" t="s">
        <v>2</v>
      </c>
      <c r="C96" s="58"/>
      <c r="D96" s="59">
        <v>87</v>
      </c>
      <c r="E96" s="66">
        <v>104</v>
      </c>
      <c r="F96" s="66">
        <v>109</v>
      </c>
      <c r="G96" s="66">
        <v>88</v>
      </c>
      <c r="H96" s="66">
        <v>53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</row>
    <row r="97" spans="2:45" s="4" customFormat="1" ht="12.75" customHeight="1">
      <c r="B97" s="48" t="s">
        <v>16</v>
      </c>
      <c r="C97" s="58"/>
      <c r="D97" s="59">
        <v>265</v>
      </c>
      <c r="E97" s="66">
        <v>331</v>
      </c>
      <c r="F97" s="66">
        <v>332</v>
      </c>
      <c r="G97" s="66">
        <v>297</v>
      </c>
      <c r="H97" s="66">
        <v>218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</row>
    <row r="98" spans="2:45" s="4" customFormat="1" ht="12.75" customHeight="1">
      <c r="B98" s="48" t="s">
        <v>38</v>
      </c>
      <c r="C98" s="58"/>
      <c r="D98" s="59">
        <v>82</v>
      </c>
      <c r="E98" s="66"/>
      <c r="F98" s="66"/>
      <c r="G98" s="66"/>
      <c r="H98" s="66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</row>
    <row r="99" spans="2:45" s="4" customFormat="1" ht="15" customHeight="1">
      <c r="B99" s="45" t="s">
        <v>35</v>
      </c>
      <c r="C99" s="58"/>
      <c r="D99" s="59">
        <v>341</v>
      </c>
      <c r="E99" s="66">
        <v>452</v>
      </c>
      <c r="F99" s="66">
        <v>450</v>
      </c>
      <c r="G99" s="66">
        <v>429</v>
      </c>
      <c r="H99" s="66">
        <v>558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</row>
    <row r="100" spans="2:45" s="4" customFormat="1" ht="15" customHeight="1">
      <c r="B100" s="45" t="s">
        <v>5</v>
      </c>
      <c r="C100" s="58"/>
      <c r="D100" s="59">
        <v>48</v>
      </c>
      <c r="E100" s="66">
        <v>45</v>
      </c>
      <c r="F100" s="66">
        <v>41</v>
      </c>
      <c r="G100" s="66">
        <v>23</v>
      </c>
      <c r="H100" s="66">
        <v>21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</row>
    <row r="101" spans="2:45" s="4" customFormat="1" ht="13.5" thickBot="1">
      <c r="B101" s="45" t="s">
        <v>4</v>
      </c>
      <c r="C101" s="56"/>
      <c r="D101" s="60">
        <v>5</v>
      </c>
      <c r="E101" s="67">
        <v>4</v>
      </c>
      <c r="F101" s="67">
        <v>4</v>
      </c>
      <c r="G101" s="67">
        <v>4</v>
      </c>
      <c r="H101" s="67">
        <v>12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</row>
    <row r="104" spans="2:63" ht="18.75" customHeight="1">
      <c r="B104" s="127" t="s">
        <v>40</v>
      </c>
      <c r="C104" s="127"/>
      <c r="D104" s="127"/>
      <c r="E104" s="127"/>
      <c r="F104" s="127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9:63" ht="12"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1">
        <v>19.3</v>
      </c>
      <c r="D106" s="49" t="s">
        <v>41</v>
      </c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99">
        <v>34.19</v>
      </c>
      <c r="D107" s="49" t="s">
        <v>42</v>
      </c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16" ht="12"/>
  </sheetData>
  <sheetProtection/>
  <mergeCells count="15">
    <mergeCell ref="B90:F90"/>
    <mergeCell ref="D57:E57"/>
    <mergeCell ref="B104:F104"/>
    <mergeCell ref="B57:C57"/>
    <mergeCell ref="J57:K57"/>
    <mergeCell ref="H57:I57"/>
    <mergeCell ref="A55:I55"/>
    <mergeCell ref="F57:G57"/>
    <mergeCell ref="A2:I2"/>
    <mergeCell ref="A3:I3"/>
    <mergeCell ref="A10:I10"/>
    <mergeCell ref="A11:G11"/>
    <mergeCell ref="B12:D12"/>
    <mergeCell ref="E12:G12"/>
    <mergeCell ref="I12:J12"/>
  </mergeCells>
  <printOptions/>
  <pageMargins left="0.75" right="0.75" top="0.92" bottom="0.49" header="0.5" footer="0.4"/>
  <pageSetup horizontalDpi="600" verticalDpi="600" orientation="portrait" r:id="rId2"/>
  <rowBreaks count="1" manualBreakCount="1">
    <brk id="54" max="8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BK108"/>
  <sheetViews>
    <sheetView showGridLines="0" zoomScaleSheetLayoutView="100" zoomScalePageLayoutView="0" workbookViewId="0" topLeftCell="A76">
      <selection activeCell="I33" sqref="I3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1.125" style="3" customWidth="1"/>
    <col min="9" max="9" width="11.375" style="3" customWidth="1"/>
    <col min="10" max="15" width="11.375" style="5" customWidth="1"/>
    <col min="16" max="48" width="5.125" style="5" customWidth="1"/>
    <col min="49" max="53" width="11.375" style="5" customWidth="1"/>
    <col min="54" max="16384" width="11.375" style="3" customWidth="1"/>
  </cols>
  <sheetData>
    <row r="1" ht="15" customHeight="1">
      <c r="F1" s="4"/>
    </row>
    <row r="2" spans="1:10" ht="22.5">
      <c r="A2" s="115" t="s">
        <v>30</v>
      </c>
      <c r="B2" s="115"/>
      <c r="C2" s="115"/>
      <c r="D2" s="115"/>
      <c r="E2" s="115"/>
      <c r="F2" s="115"/>
      <c r="G2" s="115"/>
      <c r="H2" s="118"/>
      <c r="I2" s="118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52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45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9" t="s">
        <v>15</v>
      </c>
      <c r="B7" s="10">
        <v>1</v>
      </c>
      <c r="C7" s="10">
        <v>1</v>
      </c>
      <c r="D7" s="10">
        <v>0.88</v>
      </c>
      <c r="E7" s="10">
        <v>1</v>
      </c>
      <c r="F7" s="10">
        <v>0.96</v>
      </c>
      <c r="G7" s="10">
        <v>0.644</v>
      </c>
      <c r="H7" s="10">
        <v>0.619</v>
      </c>
      <c r="I7" s="10"/>
      <c r="J7" s="10">
        <v>0.6363636363636364</v>
      </c>
      <c r="K7" s="11">
        <v>0.6363636363636364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ht="15" customHeight="1">
      <c r="D8" s="12" t="s">
        <v>44</v>
      </c>
    </row>
    <row r="9" ht="15" customHeight="1"/>
    <row r="10" spans="1:9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</row>
    <row r="11" spans="1:8" ht="12" customHeight="1" thickBot="1">
      <c r="A11" s="120"/>
      <c r="B11" s="120"/>
      <c r="C11" s="120"/>
      <c r="D11" s="120"/>
      <c r="E11" s="120"/>
      <c r="F11" s="120"/>
      <c r="G11" s="120"/>
      <c r="H11" s="13"/>
    </row>
    <row r="12" spans="2:52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36" t="s">
        <v>11</v>
      </c>
      <c r="C13" s="17" t="s">
        <v>12</v>
      </c>
      <c r="D13" s="18" t="s">
        <v>19</v>
      </c>
      <c r="E13" s="136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72">
        <v>2011</v>
      </c>
      <c r="B14" s="134">
        <v>0.6</v>
      </c>
      <c r="C14" s="135">
        <v>0.7027</v>
      </c>
      <c r="D14" s="25">
        <v>0.13963671748297105</v>
      </c>
      <c r="E14" s="137">
        <v>0.6</v>
      </c>
      <c r="F14" s="135">
        <v>0.4747</v>
      </c>
      <c r="G14" s="135">
        <v>-0.0837676124300328</v>
      </c>
      <c r="H14" s="129" t="s">
        <v>28</v>
      </c>
      <c r="I14" s="89">
        <v>0.695</v>
      </c>
      <c r="J14" s="8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72">
        <v>2012</v>
      </c>
      <c r="B15" s="73">
        <v>0.6</v>
      </c>
      <c r="C15" s="64">
        <v>0.7469</v>
      </c>
      <c r="D15" s="65">
        <f aca="true" t="shared" si="0" ref="D15:D22">(C15-C14)/C14</f>
        <v>0.06290024192400742</v>
      </c>
      <c r="E15" s="63">
        <v>0.6</v>
      </c>
      <c r="F15" s="64">
        <v>0.7214</v>
      </c>
      <c r="G15" s="64">
        <f aca="true" t="shared" si="1" ref="G15:G22">(F15-F14)/F14</f>
        <v>0.5196966505161155</v>
      </c>
      <c r="H15" s="129" t="s">
        <v>27</v>
      </c>
      <c r="I15" s="89">
        <v>0.6939</v>
      </c>
      <c r="J15" s="8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72">
        <v>2013</v>
      </c>
      <c r="B16" s="73">
        <v>0.6</v>
      </c>
      <c r="C16" s="64">
        <v>0.8158</v>
      </c>
      <c r="D16" s="65">
        <f t="shared" si="0"/>
        <v>0.09224795822733962</v>
      </c>
      <c r="E16" s="63">
        <v>0.6</v>
      </c>
      <c r="F16" s="64">
        <v>0.8054</v>
      </c>
      <c r="G16" s="64">
        <f t="shared" si="1"/>
        <v>0.11644025505960627</v>
      </c>
      <c r="H16" s="129" t="s">
        <v>27</v>
      </c>
      <c r="I16" s="89">
        <v>0.7081</v>
      </c>
      <c r="J16" s="8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1" customFormat="1" ht="15">
      <c r="A17" s="128">
        <v>2015</v>
      </c>
      <c r="B17" s="73">
        <v>0.6</v>
      </c>
      <c r="C17" s="64">
        <v>0.805</v>
      </c>
      <c r="D17" s="65">
        <f t="shared" si="0"/>
        <v>-0.013238538857563032</v>
      </c>
      <c r="E17" s="63">
        <v>0.6</v>
      </c>
      <c r="F17" s="64">
        <v>0.8457</v>
      </c>
      <c r="G17" s="64">
        <f t="shared" si="1"/>
        <v>0.05003724857213807</v>
      </c>
      <c r="H17" s="129" t="s">
        <v>27</v>
      </c>
      <c r="I17" s="89">
        <v>0.7083</v>
      </c>
      <c r="J17" s="89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s="31" customFormat="1" ht="15">
      <c r="A18" s="128">
        <v>2016</v>
      </c>
      <c r="B18" s="73">
        <v>0.6</v>
      </c>
      <c r="C18" s="64">
        <v>0.8267</v>
      </c>
      <c r="D18" s="65">
        <f t="shared" si="0"/>
        <v>0.02695652173913036</v>
      </c>
      <c r="E18" s="63">
        <v>0.6</v>
      </c>
      <c r="F18" s="64">
        <v>0.8227</v>
      </c>
      <c r="G18" s="64">
        <f t="shared" si="1"/>
        <v>-0.027196405344684902</v>
      </c>
      <c r="H18" s="129" t="s">
        <v>27</v>
      </c>
      <c r="I18" s="89">
        <v>0.7158</v>
      </c>
      <c r="J18" s="89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2" s="1" customFormat="1" ht="15">
      <c r="A19" s="128">
        <v>2017</v>
      </c>
      <c r="B19" s="73">
        <v>0.6</v>
      </c>
      <c r="C19" s="64">
        <v>0.876</v>
      </c>
      <c r="D19" s="65">
        <f t="shared" si="0"/>
        <v>0.059634692149510116</v>
      </c>
      <c r="E19" s="63">
        <v>0.6</v>
      </c>
      <c r="F19" s="64">
        <v>0.922</v>
      </c>
      <c r="G19" s="64">
        <f t="shared" si="1"/>
        <v>0.12070013370608977</v>
      </c>
      <c r="H19" s="129" t="s">
        <v>27</v>
      </c>
      <c r="I19" s="89">
        <v>0.7517</v>
      </c>
      <c r="J19" s="89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25" ht="15">
      <c r="A20" s="128">
        <v>2018</v>
      </c>
      <c r="B20" s="73">
        <v>0.6</v>
      </c>
      <c r="C20" s="64">
        <v>0.9535</v>
      </c>
      <c r="D20" s="65">
        <f t="shared" si="0"/>
        <v>0.08847031963470321</v>
      </c>
      <c r="E20" s="63">
        <v>0.6</v>
      </c>
      <c r="F20" s="64">
        <v>0.932</v>
      </c>
      <c r="G20" s="64">
        <f t="shared" si="1"/>
        <v>0.010845986984815627</v>
      </c>
      <c r="H20" s="129" t="s">
        <v>27</v>
      </c>
      <c r="I20" s="89">
        <v>0.7593</v>
      </c>
      <c r="J20" s="89">
        <v>0.7154</v>
      </c>
      <c r="T20" s="36"/>
      <c r="U20" s="37"/>
      <c r="X20" s="36"/>
      <c r="Y20" s="37"/>
    </row>
    <row r="21" spans="1:25" ht="15">
      <c r="A21" s="128">
        <v>2019</v>
      </c>
      <c r="B21" s="73">
        <v>0.6</v>
      </c>
      <c r="C21" s="64">
        <v>0.853676470588235</v>
      </c>
      <c r="D21" s="65">
        <f t="shared" si="0"/>
        <v>-0.10469169314291031</v>
      </c>
      <c r="E21" s="63">
        <v>0.6</v>
      </c>
      <c r="F21" s="64">
        <v>0.830378890392422</v>
      </c>
      <c r="G21" s="64">
        <f t="shared" si="1"/>
        <v>-0.1090355253300194</v>
      </c>
      <c r="H21" s="129" t="s">
        <v>27</v>
      </c>
      <c r="I21" s="89">
        <v>0.7365</v>
      </c>
      <c r="J21" s="89">
        <v>0.6923</v>
      </c>
      <c r="T21" s="36"/>
      <c r="U21" s="37"/>
      <c r="X21" s="36"/>
      <c r="Y21" s="37"/>
    </row>
    <row r="22" spans="1:25" ht="15">
      <c r="A22" s="128">
        <v>2020</v>
      </c>
      <c r="B22" s="73">
        <v>0.6</v>
      </c>
      <c r="C22" s="64">
        <v>0.8297872340425532</v>
      </c>
      <c r="D22" s="65">
        <f t="shared" si="0"/>
        <v>-0.027983946341194964</v>
      </c>
      <c r="E22" s="63">
        <v>0.6</v>
      </c>
      <c r="F22" s="64">
        <v>0.8472906403940886</v>
      </c>
      <c r="G22" s="64">
        <f t="shared" si="1"/>
        <v>0.020366305306333696</v>
      </c>
      <c r="H22" s="129" t="s">
        <v>27</v>
      </c>
      <c r="I22" s="89">
        <v>0.7374</v>
      </c>
      <c r="J22" s="89">
        <v>0.708</v>
      </c>
      <c r="T22" s="36"/>
      <c r="U22" s="37"/>
      <c r="X22" s="36"/>
      <c r="Y22" s="37"/>
    </row>
    <row r="23" spans="1:25" ht="15.75" thickBot="1">
      <c r="A23" s="128">
        <v>2021</v>
      </c>
      <c r="B23" s="130">
        <v>0.6</v>
      </c>
      <c r="C23" s="131">
        <v>0.6963</v>
      </c>
      <c r="D23" s="133">
        <f>(C23-C22)/C22</f>
        <v>-0.1608692307692307</v>
      </c>
      <c r="E23" s="132">
        <v>0.6</v>
      </c>
      <c r="F23" s="131">
        <v>0.6245</v>
      </c>
      <c r="G23" s="28">
        <f>(F23-F22)/F22</f>
        <v>-0.26294476744186035</v>
      </c>
      <c r="H23" s="29" t="s">
        <v>27</v>
      </c>
      <c r="I23" s="89">
        <f>'EER #8'!I23</f>
        <v>0.4874</v>
      </c>
      <c r="J23" s="89">
        <f>'EER #8'!J23</f>
        <v>0.4672</v>
      </c>
      <c r="T23" s="36"/>
      <c r="U23" s="37"/>
      <c r="X23" s="36"/>
      <c r="Y23" s="37"/>
    </row>
    <row r="24" spans="1:25" ht="15">
      <c r="A24" s="104"/>
      <c r="B24" s="138"/>
      <c r="C24" s="138"/>
      <c r="D24" s="110"/>
      <c r="E24" s="138"/>
      <c r="F24" s="138"/>
      <c r="G24" s="110"/>
      <c r="H24" s="109"/>
      <c r="I24" s="89"/>
      <c r="J24" s="89"/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9"/>
    </row>
    <row r="34" ht="12">
      <c r="W34" s="39"/>
    </row>
    <row r="35" ht="12">
      <c r="W35" s="39"/>
    </row>
    <row r="36" ht="12">
      <c r="W36" s="39"/>
    </row>
    <row r="37" ht="12">
      <c r="W37" s="39"/>
    </row>
    <row r="38" ht="12">
      <c r="W38" s="39"/>
    </row>
    <row r="55" ht="12" customHeight="1"/>
    <row r="56" spans="1:9" ht="18.75" customHeight="1">
      <c r="A56" s="111" t="s">
        <v>24</v>
      </c>
      <c r="B56" s="111"/>
      <c r="C56" s="111"/>
      <c r="D56" s="111"/>
      <c r="E56" s="111"/>
      <c r="F56" s="111"/>
      <c r="G56" s="111"/>
      <c r="H56" s="112"/>
      <c r="I56" s="112"/>
    </row>
    <row r="57" ht="12.75" thickBot="1"/>
    <row r="58" spans="2:47" s="4" customFormat="1" ht="13.5" customHeight="1" thickBot="1">
      <c r="B58" s="113">
        <v>2017</v>
      </c>
      <c r="C58" s="114"/>
      <c r="D58" s="113">
        <v>2018</v>
      </c>
      <c r="E58" s="114"/>
      <c r="F58" s="113">
        <v>2019</v>
      </c>
      <c r="G58" s="114"/>
      <c r="H58" s="113">
        <v>2020</v>
      </c>
      <c r="I58" s="114"/>
      <c r="J58" s="113">
        <v>2021</v>
      </c>
      <c r="K58" s="114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</row>
    <row r="59" spans="1:47" s="4" customFormat="1" ht="13.5" thickBot="1">
      <c r="A59" s="83" t="s">
        <v>7</v>
      </c>
      <c r="B59" s="41" t="s">
        <v>8</v>
      </c>
      <c r="C59" s="18" t="s">
        <v>9</v>
      </c>
      <c r="D59" s="41" t="s">
        <v>8</v>
      </c>
      <c r="E59" s="18" t="s">
        <v>9</v>
      </c>
      <c r="F59" s="41" t="s">
        <v>8</v>
      </c>
      <c r="G59" s="18" t="s">
        <v>9</v>
      </c>
      <c r="H59" s="41" t="s">
        <v>8</v>
      </c>
      <c r="I59" s="18" t="s">
        <v>9</v>
      </c>
      <c r="J59" s="41" t="s">
        <v>8</v>
      </c>
      <c r="K59" s="18" t="s">
        <v>9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</row>
    <row r="60" spans="1:47" s="4" customFormat="1" ht="12.75">
      <c r="A60" s="45" t="s">
        <v>0</v>
      </c>
      <c r="B60" s="42">
        <v>112.9</v>
      </c>
      <c r="C60" s="43">
        <f>B60/B70</f>
        <v>0.795630725863284</v>
      </c>
      <c r="D60" s="42">
        <v>123</v>
      </c>
      <c r="E60" s="43">
        <f>D60/D70</f>
        <v>0.9534883720930233</v>
      </c>
      <c r="F60" s="42">
        <v>116.1</v>
      </c>
      <c r="G60" s="43">
        <f>F60/F70</f>
        <v>0.8536764705882353</v>
      </c>
      <c r="H60" s="42">
        <v>117</v>
      </c>
      <c r="I60" s="43">
        <f>H60/H70</f>
        <v>0.8297872340425532</v>
      </c>
      <c r="J60" s="42">
        <v>93.3</v>
      </c>
      <c r="K60" s="43">
        <f>J60/J70</f>
        <v>0.6479166666666667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</row>
    <row r="61" spans="1:47" s="4" customFormat="1" ht="12.75">
      <c r="A61" s="45" t="s">
        <v>21</v>
      </c>
      <c r="B61" s="46">
        <v>2</v>
      </c>
      <c r="C61" s="47">
        <f>B61/B70</f>
        <v>0.01409443269908386</v>
      </c>
      <c r="D61" s="46">
        <v>0</v>
      </c>
      <c r="E61" s="47">
        <f>D61/D70</f>
        <v>0</v>
      </c>
      <c r="F61" s="46">
        <v>2.9</v>
      </c>
      <c r="G61" s="47">
        <f>F61/F70</f>
        <v>0.021323529411764706</v>
      </c>
      <c r="H61" s="46">
        <v>0</v>
      </c>
      <c r="I61" s="47">
        <f>H61/H70</f>
        <v>0</v>
      </c>
      <c r="J61" s="46">
        <v>8.7</v>
      </c>
      <c r="K61" s="47">
        <f>J61/J70</f>
        <v>0.06041666666666666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</row>
    <row r="62" spans="1:47" s="4" customFormat="1" ht="12.75">
      <c r="A62" s="45" t="s">
        <v>3</v>
      </c>
      <c r="B62" s="46">
        <v>0</v>
      </c>
      <c r="C62" s="47">
        <f>B62/B70</f>
        <v>0</v>
      </c>
      <c r="D62" s="46">
        <v>0</v>
      </c>
      <c r="E62" s="47">
        <f>D62/D70</f>
        <v>0</v>
      </c>
      <c r="F62" s="46">
        <v>0</v>
      </c>
      <c r="G62" s="47">
        <f>F62/F70</f>
        <v>0</v>
      </c>
      <c r="H62" s="46">
        <v>0</v>
      </c>
      <c r="I62" s="47">
        <f>H62/H70</f>
        <v>0</v>
      </c>
      <c r="J62" s="46">
        <v>1</v>
      </c>
      <c r="K62" s="47">
        <f>J62/J70</f>
        <v>0.006944444444444444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</row>
    <row r="63" spans="1:47" s="4" customFormat="1" ht="12.75">
      <c r="A63" s="45" t="s">
        <v>1</v>
      </c>
      <c r="B63" s="46">
        <v>2</v>
      </c>
      <c r="C63" s="47">
        <f>B63/B70</f>
        <v>0.01409443269908386</v>
      </c>
      <c r="D63" s="46">
        <v>3</v>
      </c>
      <c r="E63" s="47">
        <f>D63/D70</f>
        <v>0.023255813953488372</v>
      </c>
      <c r="F63" s="46">
        <v>5</v>
      </c>
      <c r="G63" s="47">
        <f>F63/F70</f>
        <v>0.03676470588235294</v>
      </c>
      <c r="H63" s="46">
        <v>14</v>
      </c>
      <c r="I63" s="47">
        <f>H63/H70</f>
        <v>0.09929078014184398</v>
      </c>
      <c r="J63" s="46">
        <v>6</v>
      </c>
      <c r="K63" s="47">
        <f>J63/J70</f>
        <v>0.041666666666666664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</row>
    <row r="64" spans="1:47" s="4" customFormat="1" ht="12.75">
      <c r="A64" s="45" t="s">
        <v>2</v>
      </c>
      <c r="B64" s="46">
        <v>14</v>
      </c>
      <c r="C64" s="47">
        <f>B64/B70</f>
        <v>0.09866102889358704</v>
      </c>
      <c r="D64" s="46">
        <v>3</v>
      </c>
      <c r="E64" s="47">
        <f>D64/D70</f>
        <v>0.023255813953488372</v>
      </c>
      <c r="F64" s="46">
        <v>10</v>
      </c>
      <c r="G64" s="47">
        <f>F64/F70</f>
        <v>0.07352941176470588</v>
      </c>
      <c r="H64" s="46">
        <v>1</v>
      </c>
      <c r="I64" s="47">
        <f>H64/H70</f>
        <v>0.0070921985815602835</v>
      </c>
      <c r="J64" s="46">
        <v>6</v>
      </c>
      <c r="K64" s="47">
        <f>J64/J70</f>
        <v>0.041666666666666664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</row>
    <row r="65" spans="1:47" s="4" customFormat="1" ht="12.75" customHeight="1">
      <c r="A65" s="48" t="s">
        <v>16</v>
      </c>
      <c r="B65" s="46">
        <v>11</v>
      </c>
      <c r="C65" s="47">
        <f>B65/B70</f>
        <v>0.07751937984496124</v>
      </c>
      <c r="D65" s="46"/>
      <c r="E65" s="47">
        <f>D65/D70</f>
        <v>0</v>
      </c>
      <c r="F65" s="46">
        <v>2</v>
      </c>
      <c r="G65" s="47">
        <f>F65/F70</f>
        <v>0.014705882352941176</v>
      </c>
      <c r="H65" s="46">
        <v>4</v>
      </c>
      <c r="I65" s="47">
        <f>H65/H70</f>
        <v>0.028368794326241134</v>
      </c>
      <c r="J65" s="46">
        <v>2</v>
      </c>
      <c r="K65" s="47">
        <f>J65/J70</f>
        <v>0.013888888888888888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</row>
    <row r="66" spans="1:47" s="4" customFormat="1" ht="12.75">
      <c r="A66" s="45" t="s">
        <v>38</v>
      </c>
      <c r="B66" s="46">
        <v>0</v>
      </c>
      <c r="C66" s="47">
        <f>B66/B70</f>
        <v>0</v>
      </c>
      <c r="D66" s="46">
        <v>0</v>
      </c>
      <c r="E66" s="47">
        <f>D66/D70</f>
        <v>0</v>
      </c>
      <c r="F66" s="46">
        <v>0</v>
      </c>
      <c r="G66" s="47">
        <f>F66/F70</f>
        <v>0</v>
      </c>
      <c r="H66" s="46">
        <v>0</v>
      </c>
      <c r="I66" s="47">
        <f>H66/H70</f>
        <v>0</v>
      </c>
      <c r="J66" s="46">
        <v>0</v>
      </c>
      <c r="K66" s="47">
        <f>J66/J70</f>
        <v>0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</row>
    <row r="67" spans="1:47" s="4" customFormat="1" ht="12.75">
      <c r="A67" s="45" t="s">
        <v>35</v>
      </c>
      <c r="B67" s="46">
        <v>0</v>
      </c>
      <c r="C67" s="47">
        <f>B67/B70</f>
        <v>0</v>
      </c>
      <c r="D67" s="46">
        <v>0</v>
      </c>
      <c r="E67" s="47">
        <f>D67/D70</f>
        <v>0</v>
      </c>
      <c r="F67" s="46">
        <v>0</v>
      </c>
      <c r="G67" s="47">
        <f>F67/F70</f>
        <v>0</v>
      </c>
      <c r="H67" s="46">
        <v>5</v>
      </c>
      <c r="I67" s="47">
        <f>H67/H70</f>
        <v>0.03546099290780142</v>
      </c>
      <c r="J67" s="46">
        <v>25</v>
      </c>
      <c r="K67" s="47">
        <f>J67/J70</f>
        <v>0.1736111111111111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</row>
    <row r="68" spans="1:47" s="4" customFormat="1" ht="12.75">
      <c r="A68" s="45" t="s">
        <v>5</v>
      </c>
      <c r="B68" s="46">
        <v>0</v>
      </c>
      <c r="C68" s="47">
        <f>B68/B70</f>
        <v>0</v>
      </c>
      <c r="D68" s="46">
        <v>0</v>
      </c>
      <c r="E68" s="47">
        <f>D68/D70</f>
        <v>0</v>
      </c>
      <c r="F68" s="46">
        <v>0</v>
      </c>
      <c r="G68" s="47">
        <f>F68/F70</f>
        <v>0</v>
      </c>
      <c r="H68" s="46">
        <v>0</v>
      </c>
      <c r="I68" s="47">
        <f>H68/H70</f>
        <v>0</v>
      </c>
      <c r="J68" s="46">
        <v>1</v>
      </c>
      <c r="K68" s="47">
        <f>J68/J70</f>
        <v>0.006944444444444444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</row>
    <row r="69" spans="1:47" s="4" customFormat="1" ht="12.75">
      <c r="A69" s="45" t="s">
        <v>4</v>
      </c>
      <c r="B69" s="46">
        <v>0</v>
      </c>
      <c r="C69" s="47">
        <f>B69/B70</f>
        <v>0</v>
      </c>
      <c r="D69" s="46">
        <v>0</v>
      </c>
      <c r="E69" s="47">
        <f>D69/D70</f>
        <v>0</v>
      </c>
      <c r="F69" s="46">
        <v>0</v>
      </c>
      <c r="G69" s="47">
        <f>F69/F70</f>
        <v>0</v>
      </c>
      <c r="H69" s="46">
        <v>0</v>
      </c>
      <c r="I69" s="47">
        <f>H69/H70</f>
        <v>0</v>
      </c>
      <c r="J69" s="46">
        <v>1</v>
      </c>
      <c r="K69" s="47">
        <f>J69/J70</f>
        <v>0.006944444444444444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</row>
    <row r="70" spans="1:47" s="4" customFormat="1" ht="13.5" thickBot="1">
      <c r="A70" s="45" t="s">
        <v>6</v>
      </c>
      <c r="B70" s="84">
        <f aca="true" t="shared" si="2" ref="B70:I70">SUM(B60:B69)</f>
        <v>141.9</v>
      </c>
      <c r="C70" s="85">
        <f t="shared" si="2"/>
        <v>1</v>
      </c>
      <c r="D70" s="84">
        <f t="shared" si="2"/>
        <v>129</v>
      </c>
      <c r="E70" s="85">
        <f t="shared" si="2"/>
        <v>1</v>
      </c>
      <c r="F70" s="84">
        <f t="shared" si="2"/>
        <v>136</v>
      </c>
      <c r="G70" s="85">
        <f t="shared" si="2"/>
        <v>0.9999999999999999</v>
      </c>
      <c r="H70" s="84">
        <f t="shared" si="2"/>
        <v>141</v>
      </c>
      <c r="I70" s="85">
        <f t="shared" si="2"/>
        <v>1</v>
      </c>
      <c r="J70" s="84">
        <f>SUM(J60:J69)</f>
        <v>144</v>
      </c>
      <c r="K70" s="85">
        <f>SUM(K60:K69)</f>
        <v>0.9999999999999998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</row>
    <row r="71" spans="1:53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</row>
    <row r="72" spans="1:53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</row>
    <row r="73" spans="1:53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</row>
    <row r="74" spans="1:53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</row>
    <row r="75" spans="1:53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</row>
    <row r="76" spans="1:53" s="4" customFormat="1" ht="12.75">
      <c r="A76" s="49"/>
      <c r="B76" s="50"/>
      <c r="C76" s="51"/>
      <c r="D76" s="52"/>
      <c r="E76" s="44"/>
      <c r="F76" s="52"/>
      <c r="G76" s="44"/>
      <c r="H76" s="44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</row>
    <row r="87" ht="12"/>
    <row r="88" ht="12"/>
    <row r="91" spans="1:9" ht="40.5" customHeight="1">
      <c r="A91" s="53"/>
      <c r="B91" s="127" t="s">
        <v>39</v>
      </c>
      <c r="C91" s="127"/>
      <c r="D91" s="127"/>
      <c r="E91" s="127"/>
      <c r="F91" s="127"/>
      <c r="G91" s="4"/>
      <c r="H91" s="54"/>
      <c r="I91" s="54"/>
    </row>
    <row r="92" ht="13.5" thickBot="1">
      <c r="G92" s="4"/>
    </row>
    <row r="93" spans="3:50" s="4" customFormat="1" ht="13.5" thickBot="1">
      <c r="C93" s="3"/>
      <c r="D93" s="55">
        <v>2017</v>
      </c>
      <c r="E93" s="55">
        <v>2018</v>
      </c>
      <c r="F93" s="55">
        <v>2019</v>
      </c>
      <c r="G93" s="55">
        <v>2020</v>
      </c>
      <c r="H93" s="55">
        <v>2021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</row>
    <row r="94" spans="2:50" s="4" customFormat="1" ht="12.75">
      <c r="B94" s="45" t="s">
        <v>21</v>
      </c>
      <c r="C94" s="77"/>
      <c r="D94" s="78">
        <v>6</v>
      </c>
      <c r="E94" s="78">
        <v>4</v>
      </c>
      <c r="F94" s="78">
        <v>5</v>
      </c>
      <c r="G94" s="78">
        <v>3</v>
      </c>
      <c r="H94" s="78">
        <v>2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</row>
    <row r="95" spans="2:50" s="4" customFormat="1" ht="12.75">
      <c r="B95" s="45" t="s">
        <v>3</v>
      </c>
      <c r="C95" s="58"/>
      <c r="D95" s="78">
        <v>1</v>
      </c>
      <c r="E95" s="78">
        <v>0</v>
      </c>
      <c r="F95" s="78">
        <v>3</v>
      </c>
      <c r="G95" s="78">
        <v>1</v>
      </c>
      <c r="H95" s="78">
        <v>2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</row>
    <row r="96" spans="2:50" s="4" customFormat="1" ht="12.75">
      <c r="B96" s="45" t="s">
        <v>1</v>
      </c>
      <c r="C96" s="58"/>
      <c r="D96" s="78">
        <v>6</v>
      </c>
      <c r="E96" s="78">
        <v>3</v>
      </c>
      <c r="F96" s="78">
        <v>0</v>
      </c>
      <c r="G96" s="78">
        <v>2</v>
      </c>
      <c r="H96" s="78">
        <v>1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</row>
    <row r="97" spans="2:50" s="4" customFormat="1" ht="12.75">
      <c r="B97" s="45" t="s">
        <v>2</v>
      </c>
      <c r="C97" s="58"/>
      <c r="D97" s="78">
        <v>2</v>
      </c>
      <c r="E97" s="78">
        <v>1</v>
      </c>
      <c r="F97" s="78">
        <v>3</v>
      </c>
      <c r="G97" s="78">
        <v>3</v>
      </c>
      <c r="H97" s="78">
        <v>1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</row>
    <row r="98" spans="2:50" s="4" customFormat="1" ht="12.75" customHeight="1">
      <c r="B98" s="48" t="s">
        <v>16</v>
      </c>
      <c r="C98" s="58"/>
      <c r="D98" s="78">
        <v>5</v>
      </c>
      <c r="E98" s="78">
        <v>6</v>
      </c>
      <c r="F98" s="78">
        <v>7</v>
      </c>
      <c r="G98" s="78">
        <v>8</v>
      </c>
      <c r="H98" s="78">
        <v>8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</row>
    <row r="99" spans="2:50" s="4" customFormat="1" ht="12.75">
      <c r="B99" s="48" t="s">
        <v>38</v>
      </c>
      <c r="C99" s="58"/>
      <c r="D99" s="78">
        <v>3</v>
      </c>
      <c r="E99" s="78"/>
      <c r="F99" s="78"/>
      <c r="G99" s="78"/>
      <c r="H99" s="78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</row>
    <row r="100" spans="2:50" s="4" customFormat="1" ht="15" customHeight="1">
      <c r="B100" s="45" t="s">
        <v>35</v>
      </c>
      <c r="C100" s="58"/>
      <c r="D100" s="78">
        <v>13</v>
      </c>
      <c r="E100" s="78">
        <v>8</v>
      </c>
      <c r="F100" s="78">
        <v>6</v>
      </c>
      <c r="G100" s="78">
        <v>10</v>
      </c>
      <c r="H100" s="78">
        <v>9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</row>
    <row r="101" spans="2:50" s="4" customFormat="1" ht="15" customHeight="1">
      <c r="B101" s="45" t="s">
        <v>5</v>
      </c>
      <c r="C101" s="58"/>
      <c r="D101" s="78">
        <v>3</v>
      </c>
      <c r="E101" s="78">
        <v>0</v>
      </c>
      <c r="F101" s="78">
        <v>0</v>
      </c>
      <c r="G101" s="78">
        <v>1</v>
      </c>
      <c r="H101" s="78">
        <v>0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</row>
    <row r="102" spans="2:45" s="4" customFormat="1" ht="12.75" customHeight="1" thickBot="1">
      <c r="B102" s="45" t="s">
        <v>4</v>
      </c>
      <c r="C102" s="56"/>
      <c r="D102" s="79">
        <v>0</v>
      </c>
      <c r="E102" s="79">
        <v>0</v>
      </c>
      <c r="F102" s="79">
        <v>1</v>
      </c>
      <c r="G102" s="79">
        <v>1</v>
      </c>
      <c r="H102" s="79">
        <v>1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</row>
    <row r="105" spans="2:63" ht="18.75" customHeight="1">
      <c r="B105" s="127" t="s">
        <v>40</v>
      </c>
      <c r="C105" s="127"/>
      <c r="D105" s="127"/>
      <c r="E105" s="127"/>
      <c r="F105" s="127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54:63" ht="12"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1">
        <v>9.86</v>
      </c>
      <c r="D107" s="49" t="s">
        <v>41</v>
      </c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99">
        <v>19.77</v>
      </c>
      <c r="D108" s="49" t="s">
        <v>42</v>
      </c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24" ht="12"/>
  </sheetData>
  <sheetProtection/>
  <mergeCells count="15">
    <mergeCell ref="J58:K58"/>
    <mergeCell ref="B58:C58"/>
    <mergeCell ref="A2:I2"/>
    <mergeCell ref="A3:I3"/>
    <mergeCell ref="A10:I10"/>
    <mergeCell ref="A11:G11"/>
    <mergeCell ref="B12:D12"/>
    <mergeCell ref="E12:G12"/>
    <mergeCell ref="I12:J12"/>
    <mergeCell ref="D58:E58"/>
    <mergeCell ref="B105:F105"/>
    <mergeCell ref="A56:I56"/>
    <mergeCell ref="B91:F91"/>
    <mergeCell ref="F58:G58"/>
    <mergeCell ref="H58:I58"/>
  </mergeCells>
  <printOptions/>
  <pageMargins left="0.75" right="0.75" top="0.92" bottom="0.49" header="0.5" footer="0.4"/>
  <pageSetup horizontalDpi="600" verticalDpi="600" orientation="portrait" r:id="rId2"/>
  <rowBreaks count="1" manualBreakCount="1">
    <brk id="55" max="8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11"/>
  <sheetViews>
    <sheetView showGridLines="0" tabSelected="1" zoomScaleSheetLayoutView="100" zoomScalePageLayoutView="0" workbookViewId="0" topLeftCell="A73">
      <selection activeCell="H51" sqref="H51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5" width="11.375" style="5" customWidth="1"/>
    <col min="16" max="42" width="5.00390625" style="5" customWidth="1"/>
    <col min="43" max="59" width="5.00390625" style="3" customWidth="1"/>
    <col min="60" max="16384" width="11.375" style="3" customWidth="1"/>
  </cols>
  <sheetData>
    <row r="1" ht="15" customHeight="1"/>
    <row r="2" spans="1:10" ht="22.5">
      <c r="A2" s="115" t="s">
        <v>43</v>
      </c>
      <c r="B2" s="115"/>
      <c r="C2" s="115"/>
      <c r="D2" s="115"/>
      <c r="E2" s="115"/>
      <c r="F2" s="115"/>
      <c r="G2" s="115"/>
      <c r="H2" s="118"/>
      <c r="I2" s="118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41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45</v>
      </c>
      <c r="F6" s="8">
        <v>2016</v>
      </c>
      <c r="G6" s="8">
        <v>2017</v>
      </c>
      <c r="H6" s="7">
        <v>2018</v>
      </c>
      <c r="I6" s="7">
        <v>2019</v>
      </c>
      <c r="J6" s="7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 s="1" customFormat="1" ht="15">
      <c r="A7" s="9" t="s">
        <v>15</v>
      </c>
      <c r="B7" s="10">
        <v>0.95</v>
      </c>
      <c r="C7" s="10">
        <v>0.93</v>
      </c>
      <c r="D7" s="10">
        <v>0.88</v>
      </c>
      <c r="E7" s="10">
        <v>0.73</v>
      </c>
      <c r="F7" s="10">
        <v>0.4</v>
      </c>
      <c r="G7" s="10">
        <v>0.778</v>
      </c>
      <c r="H7" s="11">
        <v>0.875</v>
      </c>
      <c r="I7" s="11"/>
      <c r="J7" s="11">
        <v>0.13</v>
      </c>
      <c r="K7" s="11">
        <v>0.875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ht="15" customHeight="1">
      <c r="D8" s="12" t="s">
        <v>44</v>
      </c>
    </row>
    <row r="9" ht="15" customHeight="1"/>
    <row r="10" spans="1:9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</row>
    <row r="11" spans="1:8" ht="12" customHeight="1" thickBot="1">
      <c r="A11" s="120"/>
      <c r="B11" s="120"/>
      <c r="C11" s="120"/>
      <c r="D11" s="120"/>
      <c r="E11" s="120"/>
      <c r="F11" s="120"/>
      <c r="G11" s="120"/>
      <c r="H11" s="13"/>
    </row>
    <row r="12" spans="2:41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1" customFormat="1" ht="15.75" thickBot="1">
      <c r="A13" s="15"/>
      <c r="B13" s="136" t="s">
        <v>11</v>
      </c>
      <c r="C13" s="17" t="s">
        <v>12</v>
      </c>
      <c r="D13" s="18" t="s">
        <v>19</v>
      </c>
      <c r="E13" s="136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 s="1" customFormat="1" ht="15">
      <c r="A14" s="72">
        <v>2011</v>
      </c>
      <c r="B14" s="134">
        <v>0.607</v>
      </c>
      <c r="C14" s="135">
        <v>0.6556</v>
      </c>
      <c r="D14" s="25">
        <v>-0.027299703264095077</v>
      </c>
      <c r="E14" s="140">
        <v>0.614</v>
      </c>
      <c r="F14" s="141">
        <v>0.7757</v>
      </c>
      <c r="G14" s="142">
        <v>0.13572474377745225</v>
      </c>
      <c r="H14" s="26" t="s">
        <v>27</v>
      </c>
      <c r="I14" s="89">
        <v>0.695</v>
      </c>
      <c r="J14" s="8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 s="1" customFormat="1" ht="15">
      <c r="A15" s="72">
        <v>2012</v>
      </c>
      <c r="B15" s="73">
        <v>0.6</v>
      </c>
      <c r="C15" s="64">
        <v>0.4857</v>
      </c>
      <c r="D15" s="65">
        <f aca="true" t="shared" si="0" ref="D15:D22">(C15-C14)/C14</f>
        <v>-0.2591519219035997</v>
      </c>
      <c r="E15" s="73">
        <v>0.6</v>
      </c>
      <c r="F15" s="64">
        <v>0.5442</v>
      </c>
      <c r="G15" s="25">
        <f aca="true" t="shared" si="1" ref="G15:G22">(F15-F14)/F14</f>
        <v>-0.2984401186025525</v>
      </c>
      <c r="H15" s="26" t="s">
        <v>28</v>
      </c>
      <c r="I15" s="89">
        <v>0.6939</v>
      </c>
      <c r="J15" s="8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 s="1" customFormat="1" ht="15">
      <c r="A16" s="72">
        <v>2013</v>
      </c>
      <c r="B16" s="73">
        <v>0.6</v>
      </c>
      <c r="C16" s="64">
        <v>0.6</v>
      </c>
      <c r="D16" s="65">
        <f t="shared" si="0"/>
        <v>0.23533045089561447</v>
      </c>
      <c r="E16" s="73">
        <v>0.6</v>
      </c>
      <c r="F16" s="64">
        <v>0.6203</v>
      </c>
      <c r="G16" s="25">
        <f t="shared" si="1"/>
        <v>0.1398382947445791</v>
      </c>
      <c r="H16" s="26" t="s">
        <v>28</v>
      </c>
      <c r="I16" s="89">
        <v>0.7081</v>
      </c>
      <c r="J16" s="8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 s="1" customFormat="1" ht="15">
      <c r="A17" s="128">
        <v>2015</v>
      </c>
      <c r="B17" s="73">
        <v>0.6</v>
      </c>
      <c r="C17" s="64">
        <v>0.7182</v>
      </c>
      <c r="D17" s="65">
        <f t="shared" si="0"/>
        <v>0.19699999999999995</v>
      </c>
      <c r="E17" s="73">
        <v>0.6</v>
      </c>
      <c r="F17" s="64">
        <v>0.5285</v>
      </c>
      <c r="G17" s="25">
        <f t="shared" si="1"/>
        <v>-0.14799290665806866</v>
      </c>
      <c r="H17" s="26" t="s">
        <v>28</v>
      </c>
      <c r="I17" s="89">
        <v>0.7083</v>
      </c>
      <c r="J17" s="89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31" customFormat="1" ht="15">
      <c r="A18" s="128">
        <v>2016</v>
      </c>
      <c r="B18" s="73">
        <v>0.6</v>
      </c>
      <c r="C18" s="64">
        <v>0.824</v>
      </c>
      <c r="D18" s="65">
        <f t="shared" si="0"/>
        <v>0.1473127262600947</v>
      </c>
      <c r="E18" s="73">
        <v>0.6</v>
      </c>
      <c r="F18" s="64">
        <v>0.7742</v>
      </c>
      <c r="G18" s="25">
        <f t="shared" si="1"/>
        <v>0.4649006622516557</v>
      </c>
      <c r="H18" s="26" t="s">
        <v>27</v>
      </c>
      <c r="I18" s="89">
        <v>0.7158</v>
      </c>
      <c r="J18" s="89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</row>
    <row r="19" spans="1:41" s="1" customFormat="1" ht="15">
      <c r="A19" s="128">
        <v>2017</v>
      </c>
      <c r="B19" s="73">
        <v>0.6</v>
      </c>
      <c r="C19" s="64">
        <v>0.5</v>
      </c>
      <c r="D19" s="65">
        <f t="shared" si="0"/>
        <v>-0.3932038834951456</v>
      </c>
      <c r="E19" s="73">
        <v>0.6</v>
      </c>
      <c r="F19" s="64">
        <v>0.446</v>
      </c>
      <c r="G19" s="25">
        <f t="shared" si="1"/>
        <v>-0.42392146732110564</v>
      </c>
      <c r="H19" s="26" t="s">
        <v>28</v>
      </c>
      <c r="I19" s="89">
        <v>0.7517</v>
      </c>
      <c r="J19" s="89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25" ht="15">
      <c r="A20" s="128">
        <v>2018</v>
      </c>
      <c r="B20" s="73">
        <v>0.6</v>
      </c>
      <c r="C20" s="64">
        <v>0.5948</v>
      </c>
      <c r="D20" s="65">
        <f t="shared" si="0"/>
        <v>0.1896</v>
      </c>
      <c r="E20" s="73">
        <v>0.6</v>
      </c>
      <c r="F20" s="64">
        <v>0.6875</v>
      </c>
      <c r="G20" s="25">
        <f t="shared" si="1"/>
        <v>0.5414798206278026</v>
      </c>
      <c r="H20" s="26" t="s">
        <v>27</v>
      </c>
      <c r="I20" s="89">
        <v>0.7593</v>
      </c>
      <c r="J20" s="89">
        <v>0.7154</v>
      </c>
      <c r="T20" s="36"/>
      <c r="U20" s="37"/>
      <c r="X20" s="36"/>
      <c r="Y20" s="37"/>
    </row>
    <row r="21" spans="1:25" ht="15">
      <c r="A21" s="128">
        <v>2019</v>
      </c>
      <c r="B21" s="73">
        <v>0.6</v>
      </c>
      <c r="C21" s="64">
        <v>0.833333333333333</v>
      </c>
      <c r="D21" s="65">
        <f t="shared" si="0"/>
        <v>0.4010311589329742</v>
      </c>
      <c r="E21" s="73">
        <v>0.6</v>
      </c>
      <c r="F21" s="64">
        <v>0.833333333333333</v>
      </c>
      <c r="G21" s="25">
        <f t="shared" si="1"/>
        <v>0.21212121212121168</v>
      </c>
      <c r="H21" s="26" t="s">
        <v>27</v>
      </c>
      <c r="I21" s="89">
        <v>0.7365</v>
      </c>
      <c r="J21" s="89">
        <v>0.6923</v>
      </c>
      <c r="T21" s="36"/>
      <c r="U21" s="37"/>
      <c r="X21" s="36"/>
      <c r="Y21" s="37"/>
    </row>
    <row r="22" spans="1:25" ht="15">
      <c r="A22" s="128">
        <v>2020</v>
      </c>
      <c r="B22" s="73">
        <v>0.6</v>
      </c>
      <c r="C22" s="64">
        <v>1</v>
      </c>
      <c r="D22" s="65">
        <f t="shared" si="0"/>
        <v>0.20000000000000043</v>
      </c>
      <c r="E22" s="73">
        <v>0.6</v>
      </c>
      <c r="F22" s="64">
        <v>1</v>
      </c>
      <c r="G22" s="25">
        <f t="shared" si="1"/>
        <v>0.20000000000000043</v>
      </c>
      <c r="H22" s="26" t="s">
        <v>27</v>
      </c>
      <c r="I22" s="89">
        <v>0.7374</v>
      </c>
      <c r="J22" s="89">
        <v>0.708</v>
      </c>
      <c r="T22" s="36"/>
      <c r="U22" s="37"/>
      <c r="X22" s="36"/>
      <c r="Y22" s="37"/>
    </row>
    <row r="23" spans="1:25" ht="15.75" thickBot="1">
      <c r="A23" s="128">
        <v>2021</v>
      </c>
      <c r="B23" s="32">
        <v>0.6</v>
      </c>
      <c r="C23" s="33">
        <v>0.375</v>
      </c>
      <c r="D23" s="139">
        <f>(C23-C22)/C22</f>
        <v>-0.625</v>
      </c>
      <c r="E23" s="32">
        <v>0.6</v>
      </c>
      <c r="F23" s="33">
        <v>0.2938</v>
      </c>
      <c r="G23" s="133">
        <f>(F23-F22)/F22</f>
        <v>-0.7061999999999999</v>
      </c>
      <c r="H23" s="29" t="s">
        <v>28</v>
      </c>
      <c r="I23" s="90">
        <f>'EER #26'!I23</f>
        <v>0.4874</v>
      </c>
      <c r="J23" s="90">
        <f>'EER #26'!J23</f>
        <v>0.4672</v>
      </c>
      <c r="T23" s="36"/>
      <c r="U23" s="37"/>
      <c r="X23" s="36"/>
      <c r="Y23" s="37"/>
    </row>
    <row r="24" spans="1:25" ht="15">
      <c r="A24" s="104"/>
      <c r="B24" s="138"/>
      <c r="C24" s="138"/>
      <c r="D24" s="110"/>
      <c r="E24" s="138"/>
      <c r="F24" s="138"/>
      <c r="G24" s="110"/>
      <c r="H24" s="109"/>
      <c r="I24" s="90"/>
      <c r="J24" s="90"/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12:13" ht="12">
      <c r="L31" s="37"/>
      <c r="M31" s="37"/>
    </row>
    <row r="33" ht="12">
      <c r="W33" s="39"/>
    </row>
    <row r="34" ht="12">
      <c r="W34" s="39"/>
    </row>
    <row r="35" ht="12">
      <c r="W35" s="39"/>
    </row>
    <row r="36" ht="12">
      <c r="W36" s="39"/>
    </row>
    <row r="37" ht="12">
      <c r="W37" s="39"/>
    </row>
    <row r="38" ht="12">
      <c r="W38" s="39"/>
    </row>
    <row r="55" ht="12" customHeight="1"/>
    <row r="56" ht="12" customHeight="1"/>
    <row r="57" spans="1:9" ht="18.75" customHeight="1">
      <c r="A57" s="111" t="s">
        <v>24</v>
      </c>
      <c r="B57" s="111"/>
      <c r="C57" s="111"/>
      <c r="D57" s="111"/>
      <c r="E57" s="111"/>
      <c r="F57" s="111"/>
      <c r="G57" s="111"/>
      <c r="H57" s="112"/>
      <c r="I57" s="112"/>
    </row>
    <row r="58" ht="12.75" thickBot="1"/>
    <row r="59" spans="2:36" s="4" customFormat="1" ht="13.5" customHeight="1" thickBot="1">
      <c r="B59" s="113">
        <v>2017</v>
      </c>
      <c r="C59" s="114"/>
      <c r="D59" s="113">
        <v>2018</v>
      </c>
      <c r="E59" s="114"/>
      <c r="F59" s="113">
        <v>2019</v>
      </c>
      <c r="G59" s="114"/>
      <c r="H59" s="113">
        <v>2020</v>
      </c>
      <c r="I59" s="114"/>
      <c r="J59" s="113">
        <v>2021</v>
      </c>
      <c r="K59" s="114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</row>
    <row r="60" spans="1:36" s="4" customFormat="1" ht="13.5" thickBot="1">
      <c r="A60" s="83" t="s">
        <v>7</v>
      </c>
      <c r="B60" s="41" t="s">
        <v>8</v>
      </c>
      <c r="C60" s="18" t="s">
        <v>9</v>
      </c>
      <c r="D60" s="41" t="s">
        <v>8</v>
      </c>
      <c r="E60" s="18" t="s">
        <v>9</v>
      </c>
      <c r="F60" s="41" t="s">
        <v>8</v>
      </c>
      <c r="G60" s="18" t="s">
        <v>9</v>
      </c>
      <c r="H60" s="41" t="s">
        <v>8</v>
      </c>
      <c r="I60" s="18" t="s">
        <v>9</v>
      </c>
      <c r="J60" s="41" t="s">
        <v>8</v>
      </c>
      <c r="K60" s="18" t="s">
        <v>9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</row>
    <row r="61" spans="1:36" s="4" customFormat="1" ht="12.75">
      <c r="A61" s="45" t="s">
        <v>0</v>
      </c>
      <c r="B61" s="42">
        <v>40</v>
      </c>
      <c r="C61" s="43">
        <f>B61/B71</f>
        <v>0.49382716049382713</v>
      </c>
      <c r="D61" s="42">
        <v>43.42</v>
      </c>
      <c r="E61" s="43">
        <f>D61/D71</f>
        <v>0.5947945205479452</v>
      </c>
      <c r="F61" s="42">
        <v>43.42</v>
      </c>
      <c r="G61" s="43">
        <f>F61/F71</f>
        <v>0.5947945205479452</v>
      </c>
      <c r="H61" s="42">
        <v>5</v>
      </c>
      <c r="I61" s="43">
        <f>H61/H71</f>
        <v>1</v>
      </c>
      <c r="J61" s="42">
        <v>21</v>
      </c>
      <c r="K61" s="43">
        <f>J61/J71</f>
        <v>0.3620689655172414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</row>
    <row r="62" spans="1:36" s="4" customFormat="1" ht="12.75">
      <c r="A62" s="45" t="s">
        <v>21</v>
      </c>
      <c r="B62" s="46">
        <v>0</v>
      </c>
      <c r="C62" s="47">
        <f>B62/B71</f>
        <v>0</v>
      </c>
      <c r="D62" s="46">
        <v>0.58</v>
      </c>
      <c r="E62" s="47">
        <f>D62/D71</f>
        <v>0.007945205479452055</v>
      </c>
      <c r="F62" s="46">
        <v>0.58</v>
      </c>
      <c r="G62" s="47">
        <f>F62/F71</f>
        <v>0.007945205479452055</v>
      </c>
      <c r="H62" s="46">
        <v>0</v>
      </c>
      <c r="I62" s="47">
        <f>H62/H71</f>
        <v>0</v>
      </c>
      <c r="J62" s="46">
        <v>0</v>
      </c>
      <c r="K62" s="47">
        <f>J62/J71</f>
        <v>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</row>
    <row r="63" spans="1:36" s="4" customFormat="1" ht="12.75">
      <c r="A63" s="45" t="s">
        <v>3</v>
      </c>
      <c r="B63" s="46">
        <v>0</v>
      </c>
      <c r="C63" s="47">
        <f>B63/B71</f>
        <v>0</v>
      </c>
      <c r="D63" s="46">
        <v>0</v>
      </c>
      <c r="E63" s="47">
        <f>D63/D71</f>
        <v>0</v>
      </c>
      <c r="F63" s="46">
        <v>0</v>
      </c>
      <c r="G63" s="47">
        <f>F63/F71</f>
        <v>0</v>
      </c>
      <c r="H63" s="46">
        <v>0</v>
      </c>
      <c r="I63" s="47">
        <f>H63/H71</f>
        <v>0</v>
      </c>
      <c r="J63" s="46">
        <v>0</v>
      </c>
      <c r="K63" s="47">
        <f>J63/J71</f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</row>
    <row r="64" spans="1:36" s="4" customFormat="1" ht="12.75">
      <c r="A64" s="45" t="s">
        <v>1</v>
      </c>
      <c r="B64" s="46">
        <v>21</v>
      </c>
      <c r="C64" s="47">
        <f>B64/B71</f>
        <v>0.25925925925925924</v>
      </c>
      <c r="D64" s="46">
        <v>10</v>
      </c>
      <c r="E64" s="47">
        <f>D64/D71</f>
        <v>0.136986301369863</v>
      </c>
      <c r="F64" s="46">
        <v>10</v>
      </c>
      <c r="G64" s="47">
        <f>F64/F71</f>
        <v>0.136986301369863</v>
      </c>
      <c r="H64" s="46">
        <v>0</v>
      </c>
      <c r="I64" s="47">
        <f>H64/H71</f>
        <v>0</v>
      </c>
      <c r="J64" s="46">
        <v>5</v>
      </c>
      <c r="K64" s="47">
        <f>J64/J71</f>
        <v>0.08620689655172414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</row>
    <row r="65" spans="1:36" s="4" customFormat="1" ht="12.75">
      <c r="A65" s="45" t="s">
        <v>2</v>
      </c>
      <c r="B65" s="46">
        <v>13</v>
      </c>
      <c r="C65" s="47">
        <f>B65/B71</f>
        <v>0.16049382716049382</v>
      </c>
      <c r="D65" s="46">
        <v>4</v>
      </c>
      <c r="E65" s="47">
        <f>D65/D71</f>
        <v>0.0547945205479452</v>
      </c>
      <c r="F65" s="46">
        <v>4</v>
      </c>
      <c r="G65" s="47">
        <f>F65/F71</f>
        <v>0.0547945205479452</v>
      </c>
      <c r="H65" s="46">
        <v>0</v>
      </c>
      <c r="I65" s="47">
        <f>H65/H71</f>
        <v>0</v>
      </c>
      <c r="J65" s="46">
        <v>0</v>
      </c>
      <c r="K65" s="47">
        <f>J65/J71</f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</row>
    <row r="66" spans="1:36" s="4" customFormat="1" ht="12.75" customHeight="1">
      <c r="A66" s="48" t="s">
        <v>16</v>
      </c>
      <c r="B66" s="46">
        <v>1</v>
      </c>
      <c r="C66" s="47">
        <f>B66/B71</f>
        <v>0.012345679012345678</v>
      </c>
      <c r="D66" s="46"/>
      <c r="E66" s="47">
        <f>D66/D71</f>
        <v>0</v>
      </c>
      <c r="F66" s="46"/>
      <c r="G66" s="47">
        <f>F66/F71</f>
        <v>0</v>
      </c>
      <c r="H66" s="46">
        <v>0</v>
      </c>
      <c r="I66" s="47">
        <f>H66/H71</f>
        <v>0</v>
      </c>
      <c r="J66" s="46">
        <v>1</v>
      </c>
      <c r="K66" s="47">
        <f>J66/J71</f>
        <v>0.017241379310344827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</row>
    <row r="67" spans="1:36" s="4" customFormat="1" ht="12.75">
      <c r="A67" s="45" t="s">
        <v>38</v>
      </c>
      <c r="B67" s="46">
        <v>6</v>
      </c>
      <c r="C67" s="47">
        <f>B67/B71</f>
        <v>0.07407407407407407</v>
      </c>
      <c r="D67" s="46">
        <v>1</v>
      </c>
      <c r="E67" s="47">
        <f>D67/D71</f>
        <v>0.0136986301369863</v>
      </c>
      <c r="F67" s="46">
        <v>1</v>
      </c>
      <c r="G67" s="47">
        <f>F67/F71</f>
        <v>0.0136986301369863</v>
      </c>
      <c r="H67" s="46">
        <v>0</v>
      </c>
      <c r="I67" s="47">
        <f>H67/H71</f>
        <v>0</v>
      </c>
      <c r="J67" s="46">
        <v>0</v>
      </c>
      <c r="K67" s="47">
        <f>J67/J71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</row>
    <row r="68" spans="1:36" s="4" customFormat="1" ht="12.75">
      <c r="A68" s="45" t="s">
        <v>35</v>
      </c>
      <c r="B68" s="46">
        <v>0</v>
      </c>
      <c r="C68" s="47">
        <f>B68/B71</f>
        <v>0</v>
      </c>
      <c r="D68" s="46">
        <v>5</v>
      </c>
      <c r="E68" s="47">
        <f>D68/D71</f>
        <v>0.0684931506849315</v>
      </c>
      <c r="F68" s="46">
        <v>5</v>
      </c>
      <c r="G68" s="47">
        <f>F68/F71</f>
        <v>0.0684931506849315</v>
      </c>
      <c r="H68" s="46">
        <v>0</v>
      </c>
      <c r="I68" s="47">
        <f>H68/H71</f>
        <v>0</v>
      </c>
      <c r="J68" s="46">
        <v>29</v>
      </c>
      <c r="K68" s="47">
        <f>J68/J71</f>
        <v>0.5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</row>
    <row r="69" spans="1:36" s="4" customFormat="1" ht="12.75">
      <c r="A69" s="45" t="s">
        <v>5</v>
      </c>
      <c r="B69" s="46">
        <v>0</v>
      </c>
      <c r="C69" s="47">
        <f>B69/B71</f>
        <v>0</v>
      </c>
      <c r="D69" s="46">
        <v>8</v>
      </c>
      <c r="E69" s="47">
        <f>D69/D71</f>
        <v>0.1095890410958904</v>
      </c>
      <c r="F69" s="46">
        <v>8</v>
      </c>
      <c r="G69" s="47">
        <f>F69/F71</f>
        <v>0.1095890410958904</v>
      </c>
      <c r="H69" s="46">
        <v>0</v>
      </c>
      <c r="I69" s="47">
        <f>H69/H71</f>
        <v>0</v>
      </c>
      <c r="J69" s="46">
        <v>0</v>
      </c>
      <c r="K69" s="47">
        <f>J69/J71</f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</row>
    <row r="70" spans="1:36" s="4" customFormat="1" ht="12.75">
      <c r="A70" s="45" t="s">
        <v>4</v>
      </c>
      <c r="B70" s="46">
        <v>0</v>
      </c>
      <c r="C70" s="47">
        <f>B70/B71</f>
        <v>0</v>
      </c>
      <c r="D70" s="46">
        <v>1</v>
      </c>
      <c r="E70" s="47">
        <f>D70/D71</f>
        <v>0.0136986301369863</v>
      </c>
      <c r="F70" s="46">
        <v>1</v>
      </c>
      <c r="G70" s="47">
        <f>F70/F71</f>
        <v>0.0136986301369863</v>
      </c>
      <c r="H70" s="46">
        <v>0</v>
      </c>
      <c r="I70" s="47">
        <f>H70/H71</f>
        <v>0</v>
      </c>
      <c r="J70" s="46">
        <v>2</v>
      </c>
      <c r="K70" s="47">
        <f>J70/J71</f>
        <v>0.034482758620689655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</row>
    <row r="71" spans="1:36" s="4" customFormat="1" ht="13.5" thickBot="1">
      <c r="A71" s="45" t="s">
        <v>6</v>
      </c>
      <c r="B71" s="84">
        <f aca="true" t="shared" si="2" ref="B71:G71">SUM(B61:B70)</f>
        <v>81</v>
      </c>
      <c r="C71" s="85">
        <f t="shared" si="2"/>
        <v>1</v>
      </c>
      <c r="D71" s="84">
        <f t="shared" si="2"/>
        <v>73</v>
      </c>
      <c r="E71" s="85">
        <f t="shared" si="2"/>
        <v>1.0000000000000002</v>
      </c>
      <c r="F71" s="84">
        <f t="shared" si="2"/>
        <v>73</v>
      </c>
      <c r="G71" s="85">
        <f t="shared" si="2"/>
        <v>1.0000000000000002</v>
      </c>
      <c r="H71" s="84">
        <v>5</v>
      </c>
      <c r="I71" s="85">
        <f>SUM(I61:I70)</f>
        <v>1</v>
      </c>
      <c r="J71" s="84">
        <f>SUM(J61:J70)</f>
        <v>58</v>
      </c>
      <c r="K71" s="85">
        <f>SUM(K61:K70)</f>
        <v>0.9999999999999999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</row>
    <row r="72" spans="1:42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</row>
    <row r="73" spans="1:42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</row>
    <row r="74" spans="1:42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</row>
    <row r="75" spans="1:42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</row>
    <row r="76" spans="1:42" s="4" customFormat="1" ht="12.75">
      <c r="A76" s="49"/>
      <c r="B76" s="50"/>
      <c r="C76" s="51"/>
      <c r="D76" s="52"/>
      <c r="E76" s="44"/>
      <c r="F76" s="52"/>
      <c r="G76" s="44"/>
      <c r="H76" s="44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</row>
    <row r="77" spans="1:42" s="4" customFormat="1" ht="12.75">
      <c r="A77" s="49"/>
      <c r="B77" s="50"/>
      <c r="C77" s="51"/>
      <c r="D77" s="52"/>
      <c r="E77" s="44"/>
      <c r="F77" s="52"/>
      <c r="G77" s="44"/>
      <c r="H77" s="44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</row>
    <row r="88" ht="12"/>
    <row r="89" ht="12"/>
    <row r="90" ht="4.5" customHeight="1"/>
    <row r="92" ht="12"/>
    <row r="93" spans="1:9" ht="40.5" customHeight="1">
      <c r="A93" s="53"/>
      <c r="B93" s="127" t="s">
        <v>39</v>
      </c>
      <c r="C93" s="127"/>
      <c r="D93" s="127"/>
      <c r="E93" s="127"/>
      <c r="F93" s="127"/>
      <c r="G93" s="53"/>
      <c r="H93" s="54"/>
      <c r="I93" s="54"/>
    </row>
    <row r="94" ht="12.75" thickBot="1"/>
    <row r="95" spans="3:39" s="4" customFormat="1" ht="13.5" thickBot="1">
      <c r="C95" s="3"/>
      <c r="D95" s="55">
        <v>2017</v>
      </c>
      <c r="E95" s="55">
        <v>2018</v>
      </c>
      <c r="F95" s="55">
        <v>2019</v>
      </c>
      <c r="G95" s="55">
        <v>2020</v>
      </c>
      <c r="H95" s="55">
        <v>2021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</row>
    <row r="96" spans="2:39" s="4" customFormat="1" ht="12.75">
      <c r="B96" s="45" t="s">
        <v>21</v>
      </c>
      <c r="C96" s="56"/>
      <c r="D96" s="57">
        <v>0</v>
      </c>
      <c r="E96" s="57">
        <v>4</v>
      </c>
      <c r="F96" s="57">
        <v>4</v>
      </c>
      <c r="G96" s="57">
        <v>0</v>
      </c>
      <c r="H96" s="57">
        <v>2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</row>
    <row r="97" spans="2:39" s="4" customFormat="1" ht="12.75">
      <c r="B97" s="45" t="s">
        <v>3</v>
      </c>
      <c r="C97" s="58"/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</row>
    <row r="98" spans="2:39" s="4" customFormat="1" ht="12.75">
      <c r="B98" s="45" t="s">
        <v>1</v>
      </c>
      <c r="C98" s="58"/>
      <c r="D98" s="59">
        <v>1</v>
      </c>
      <c r="E98" s="59">
        <v>7</v>
      </c>
      <c r="F98" s="59">
        <v>7</v>
      </c>
      <c r="G98" s="59">
        <v>0</v>
      </c>
      <c r="H98" s="59">
        <v>2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</row>
    <row r="99" spans="2:39" s="4" customFormat="1" ht="12.75">
      <c r="B99" s="45" t="s">
        <v>2</v>
      </c>
      <c r="C99" s="58"/>
      <c r="D99" s="59">
        <v>1</v>
      </c>
      <c r="E99" s="59">
        <v>4</v>
      </c>
      <c r="F99" s="59">
        <v>4</v>
      </c>
      <c r="G99" s="59">
        <v>0</v>
      </c>
      <c r="H99" s="59">
        <v>0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</row>
    <row r="100" spans="2:39" s="4" customFormat="1" ht="12.75" customHeight="1">
      <c r="B100" s="48" t="s">
        <v>16</v>
      </c>
      <c r="C100" s="58"/>
      <c r="D100" s="59">
        <v>6</v>
      </c>
      <c r="E100" s="59">
        <v>5</v>
      </c>
      <c r="F100" s="59">
        <v>5</v>
      </c>
      <c r="G100" s="59">
        <v>0</v>
      </c>
      <c r="H100" s="59">
        <v>2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</row>
    <row r="101" spans="2:39" s="4" customFormat="1" ht="12.75" customHeight="1">
      <c r="B101" s="48" t="s">
        <v>38</v>
      </c>
      <c r="C101" s="58"/>
      <c r="D101" s="59">
        <v>1</v>
      </c>
      <c r="E101" s="59"/>
      <c r="F101" s="59"/>
      <c r="G101" s="59"/>
      <c r="H101" s="59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</row>
    <row r="102" spans="2:39" s="4" customFormat="1" ht="15" customHeight="1">
      <c r="B102" s="45" t="s">
        <v>35</v>
      </c>
      <c r="C102" s="58"/>
      <c r="D102" s="59">
        <v>6</v>
      </c>
      <c r="E102" s="59">
        <v>11</v>
      </c>
      <c r="F102" s="59">
        <v>11</v>
      </c>
      <c r="G102" s="59">
        <v>0</v>
      </c>
      <c r="H102" s="59">
        <v>11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</row>
    <row r="103" spans="2:39" s="4" customFormat="1" ht="15" customHeight="1">
      <c r="B103" s="45" t="s">
        <v>5</v>
      </c>
      <c r="C103" s="58"/>
      <c r="D103" s="59">
        <v>0</v>
      </c>
      <c r="E103" s="59">
        <v>2</v>
      </c>
      <c r="F103" s="59">
        <v>2</v>
      </c>
      <c r="G103" s="59">
        <v>0</v>
      </c>
      <c r="H103" s="59">
        <v>0</v>
      </c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</row>
    <row r="104" spans="2:39" s="4" customFormat="1" ht="13.5" thickBot="1">
      <c r="B104" s="45" t="s">
        <v>4</v>
      </c>
      <c r="C104" s="56"/>
      <c r="D104" s="60">
        <v>0</v>
      </c>
      <c r="E104" s="60">
        <v>1</v>
      </c>
      <c r="F104" s="60">
        <v>1</v>
      </c>
      <c r="G104" s="60">
        <v>0</v>
      </c>
      <c r="H104" s="60">
        <v>0</v>
      </c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</row>
    <row r="107" spans="2:63" ht="18.75" customHeight="1">
      <c r="B107" s="127" t="s">
        <v>40</v>
      </c>
      <c r="C107" s="127"/>
      <c r="D107" s="127"/>
      <c r="E107" s="127"/>
      <c r="F107" s="127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43:63" ht="12"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  <row r="109" spans="3:63" ht="12.75">
      <c r="C109" s="61">
        <v>11</v>
      </c>
      <c r="D109" s="49" t="s">
        <v>41</v>
      </c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</row>
    <row r="110" spans="3:63" ht="12.75">
      <c r="C110" s="99">
        <v>26.29</v>
      </c>
      <c r="D110" s="49" t="s">
        <v>42</v>
      </c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</row>
    <row r="111" spans="43:52" ht="12">
      <c r="AQ111" s="5"/>
      <c r="AR111" s="5"/>
      <c r="AS111" s="5"/>
      <c r="AT111" s="5"/>
      <c r="AU111" s="5"/>
      <c r="AV111" s="5"/>
      <c r="AW111" s="5"/>
      <c r="AX111" s="5"/>
      <c r="AY111" s="5"/>
      <c r="AZ111" s="5"/>
    </row>
  </sheetData>
  <sheetProtection/>
  <mergeCells count="15">
    <mergeCell ref="E12:G12"/>
    <mergeCell ref="I12:J12"/>
    <mergeCell ref="A57:I57"/>
    <mergeCell ref="D59:E59"/>
    <mergeCell ref="J59:K59"/>
    <mergeCell ref="A2:I2"/>
    <mergeCell ref="A3:I3"/>
    <mergeCell ref="A10:I10"/>
    <mergeCell ref="A11:G11"/>
    <mergeCell ref="B107:F107"/>
    <mergeCell ref="B93:F93"/>
    <mergeCell ref="B59:C59"/>
    <mergeCell ref="F59:G59"/>
    <mergeCell ref="H59:I59"/>
    <mergeCell ref="B12:D12"/>
  </mergeCells>
  <printOptions/>
  <pageMargins left="0.75" right="0.75" top="1" bottom="0.61" header="0.5" footer="0.5"/>
  <pageSetup horizontalDpi="600" verticalDpi="600" orientation="portrait" r:id="rId2"/>
  <rowBreaks count="1" manualBreakCount="1">
    <brk id="56" max="8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BT107"/>
  <sheetViews>
    <sheetView showGridLines="0" zoomScaleSheetLayoutView="100" zoomScalePageLayoutView="0" workbookViewId="0" topLeftCell="A1">
      <selection activeCell="L23" sqref="L2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2.125" style="3" customWidth="1"/>
    <col min="9" max="9" width="11.375" style="3" customWidth="1"/>
    <col min="10" max="15" width="11.375" style="5" customWidth="1"/>
    <col min="16" max="45" width="5.25390625" style="5" customWidth="1"/>
    <col min="46" max="48" width="5.25390625" style="3" customWidth="1"/>
    <col min="49" max="16384" width="11.375" style="3" customWidth="1"/>
  </cols>
  <sheetData>
    <row r="1" ht="15" customHeight="1">
      <c r="F1" s="4"/>
    </row>
    <row r="2" spans="1:10" ht="22.5">
      <c r="A2" s="115" t="s">
        <v>34</v>
      </c>
      <c r="B2" s="115"/>
      <c r="C2" s="115"/>
      <c r="D2" s="115"/>
      <c r="E2" s="115"/>
      <c r="F2" s="115"/>
      <c r="G2" s="115"/>
      <c r="H2" s="118"/>
      <c r="I2" s="118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45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45</v>
      </c>
      <c r="G6" s="8">
        <v>2016</v>
      </c>
      <c r="H6" s="8">
        <v>2017</v>
      </c>
      <c r="I6" s="7">
        <v>2018</v>
      </c>
      <c r="J6" s="7">
        <v>2019</v>
      </c>
      <c r="K6" s="7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15">
      <c r="A7" s="9" t="s">
        <v>15</v>
      </c>
      <c r="B7" s="10">
        <v>0.61</v>
      </c>
      <c r="C7" s="10">
        <v>0.68</v>
      </c>
      <c r="D7" s="10">
        <v>1</v>
      </c>
      <c r="E7" s="10">
        <v>0.83</v>
      </c>
      <c r="F7" s="10">
        <v>1</v>
      </c>
      <c r="G7" s="10">
        <v>0.9</v>
      </c>
      <c r="H7" s="10">
        <v>0.556</v>
      </c>
      <c r="I7" s="11">
        <v>0.88</v>
      </c>
      <c r="J7" s="11"/>
      <c r="K7" s="11">
        <v>0.15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ht="15" customHeight="1">
      <c r="D8" s="12" t="s">
        <v>44</v>
      </c>
    </row>
    <row r="9" ht="15" customHeight="1"/>
    <row r="10" spans="1:9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</row>
    <row r="11" spans="1:8" ht="12" customHeight="1" thickBot="1">
      <c r="A11" s="120"/>
      <c r="B11" s="120"/>
      <c r="C11" s="120"/>
      <c r="D11" s="120"/>
      <c r="E11" s="120"/>
      <c r="F11" s="120"/>
      <c r="G11" s="120"/>
      <c r="H11" s="13"/>
    </row>
    <row r="12" spans="2:44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5">
      <c r="A14" s="22">
        <v>2010</v>
      </c>
      <c r="B14" s="23">
        <v>0.6</v>
      </c>
      <c r="C14" s="24">
        <v>0.9369</v>
      </c>
      <c r="D14" s="25">
        <v>-0.063</v>
      </c>
      <c r="E14" s="23">
        <v>0.6</v>
      </c>
      <c r="F14" s="24">
        <v>0.8585</v>
      </c>
      <c r="G14" s="25">
        <v>-0.142</v>
      </c>
      <c r="H14" s="26" t="s">
        <v>27</v>
      </c>
      <c r="I14" s="89">
        <v>0.67</v>
      </c>
      <c r="J14" s="89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" customFormat="1" ht="15">
      <c r="A15" s="22">
        <v>2011</v>
      </c>
      <c r="B15" s="23">
        <v>0.6</v>
      </c>
      <c r="C15" s="24">
        <v>0.8923</v>
      </c>
      <c r="D15" s="25">
        <f aca="true" t="shared" si="0" ref="D15:D23">(C15-C14)/C14</f>
        <v>-0.04760379976518302</v>
      </c>
      <c r="E15" s="23">
        <v>0.6</v>
      </c>
      <c r="F15" s="24">
        <v>0.8</v>
      </c>
      <c r="G15" s="25">
        <f aca="true" t="shared" si="1" ref="G15:G22">(F15-F14)/F14</f>
        <v>-0.0681421083284799</v>
      </c>
      <c r="H15" s="26" t="s">
        <v>27</v>
      </c>
      <c r="I15" s="89">
        <v>0.695</v>
      </c>
      <c r="J15" s="89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" customFormat="1" ht="15">
      <c r="A16" s="22">
        <v>2012</v>
      </c>
      <c r="B16" s="23">
        <v>0.6</v>
      </c>
      <c r="C16" s="24">
        <v>0.9091</v>
      </c>
      <c r="D16" s="25">
        <f t="shared" si="0"/>
        <v>0.018827748515073447</v>
      </c>
      <c r="E16" s="23">
        <v>0.6</v>
      </c>
      <c r="F16" s="24">
        <v>0.9063</v>
      </c>
      <c r="G16" s="25">
        <f t="shared" si="1"/>
        <v>0.13287499999999994</v>
      </c>
      <c r="H16" s="26" t="s">
        <v>27</v>
      </c>
      <c r="I16" s="89">
        <v>0.6939</v>
      </c>
      <c r="J16" s="89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" customFormat="1" ht="15">
      <c r="A17" s="22">
        <v>2013</v>
      </c>
      <c r="B17" s="23">
        <v>0.6</v>
      </c>
      <c r="C17" s="24">
        <v>0.9</v>
      </c>
      <c r="D17" s="25">
        <f t="shared" si="0"/>
        <v>-0.010009899901000987</v>
      </c>
      <c r="E17" s="23">
        <v>0.6</v>
      </c>
      <c r="F17" s="24">
        <v>0.9065</v>
      </c>
      <c r="G17" s="25">
        <f t="shared" si="1"/>
        <v>0.00022067747986315566</v>
      </c>
      <c r="H17" s="26" t="s">
        <v>27</v>
      </c>
      <c r="I17" s="89">
        <v>0.7081</v>
      </c>
      <c r="J17" s="89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1" customFormat="1" ht="15">
      <c r="A18" s="82">
        <v>2015</v>
      </c>
      <c r="B18" s="23">
        <v>0.6</v>
      </c>
      <c r="C18" s="24">
        <v>1</v>
      </c>
      <c r="D18" s="25">
        <f t="shared" si="0"/>
        <v>0.11111111111111108</v>
      </c>
      <c r="E18" s="23">
        <v>0.6</v>
      </c>
      <c r="F18" s="24">
        <v>1</v>
      </c>
      <c r="G18" s="25">
        <f t="shared" si="1"/>
        <v>0.10314396028681747</v>
      </c>
      <c r="H18" s="26" t="s">
        <v>27</v>
      </c>
      <c r="I18" s="89">
        <v>0.7083</v>
      </c>
      <c r="J18" s="89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s="31" customFormat="1" ht="15">
      <c r="A19" s="82">
        <v>2016</v>
      </c>
      <c r="B19" s="23">
        <v>0.6</v>
      </c>
      <c r="C19" s="24">
        <v>0.8352</v>
      </c>
      <c r="D19" s="25">
        <f t="shared" si="0"/>
        <v>-0.16479999999999995</v>
      </c>
      <c r="E19" s="23">
        <v>0.6</v>
      </c>
      <c r="F19" s="24">
        <v>0.8495</v>
      </c>
      <c r="G19" s="25">
        <f t="shared" si="1"/>
        <v>-0.15049999999999997</v>
      </c>
      <c r="H19" s="26" t="s">
        <v>27</v>
      </c>
      <c r="I19" s="89">
        <v>0.7158</v>
      </c>
      <c r="J19" s="89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</row>
    <row r="20" spans="1:44" s="1" customFormat="1" ht="15.75" thickBot="1">
      <c r="A20" s="82">
        <v>2017</v>
      </c>
      <c r="B20" s="32">
        <v>0.6</v>
      </c>
      <c r="C20" s="33">
        <v>0.891</v>
      </c>
      <c r="D20" s="25">
        <f t="shared" si="0"/>
        <v>0.06681034482758616</v>
      </c>
      <c r="E20" s="34">
        <v>0.6</v>
      </c>
      <c r="F20" s="33">
        <v>0.99</v>
      </c>
      <c r="G20" s="25">
        <f t="shared" si="1"/>
        <v>0.16539140670982927</v>
      </c>
      <c r="H20" s="26" t="s">
        <v>27</v>
      </c>
      <c r="I20" s="89">
        <v>0.7517</v>
      </c>
      <c r="J20" s="89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25" ht="15.75" thickBot="1">
      <c r="A21" s="82">
        <v>2018</v>
      </c>
      <c r="B21" s="32">
        <v>0.6</v>
      </c>
      <c r="C21" s="33">
        <v>0.667</v>
      </c>
      <c r="D21" s="25">
        <f t="shared" si="0"/>
        <v>-0.2514029180695847</v>
      </c>
      <c r="E21" s="34">
        <v>0.6</v>
      </c>
      <c r="F21" s="33">
        <v>0.974</v>
      </c>
      <c r="G21" s="25">
        <f t="shared" si="1"/>
        <v>-0.016161616161616175</v>
      </c>
      <c r="H21" s="26" t="s">
        <v>27</v>
      </c>
      <c r="I21" s="89">
        <v>0.7593</v>
      </c>
      <c r="J21" s="89">
        <v>0.7154</v>
      </c>
      <c r="T21" s="36"/>
      <c r="U21" s="37"/>
      <c r="X21" s="36"/>
      <c r="Y21" s="37"/>
    </row>
    <row r="22" spans="1:25" ht="15.75" thickBot="1">
      <c r="A22" s="82">
        <v>2019</v>
      </c>
      <c r="B22" s="32">
        <v>0.6</v>
      </c>
      <c r="C22" s="33">
        <v>0.824444444444444</v>
      </c>
      <c r="D22" s="25">
        <f t="shared" si="0"/>
        <v>0.23604864234549316</v>
      </c>
      <c r="E22" s="34">
        <v>0.6</v>
      </c>
      <c r="F22" s="33">
        <v>0.864516129032258</v>
      </c>
      <c r="G22" s="25">
        <f t="shared" si="1"/>
        <v>-0.11240643836523811</v>
      </c>
      <c r="H22" s="26" t="s">
        <v>27</v>
      </c>
      <c r="I22" s="89">
        <v>0.7365</v>
      </c>
      <c r="J22" s="89">
        <v>0.6923</v>
      </c>
      <c r="T22" s="36"/>
      <c r="U22" s="37"/>
      <c r="X22" s="36"/>
      <c r="Y22" s="37"/>
    </row>
    <row r="23" spans="1:25" ht="15.75" thickBot="1">
      <c r="A23" s="81">
        <v>2020</v>
      </c>
      <c r="B23" s="86">
        <v>0.6</v>
      </c>
      <c r="C23" s="87">
        <v>1</v>
      </c>
      <c r="D23" s="28">
        <f t="shared" si="0"/>
        <v>0.21293800539083627</v>
      </c>
      <c r="E23" s="88">
        <v>0.6</v>
      </c>
      <c r="F23" s="87">
        <v>1</v>
      </c>
      <c r="G23" s="28">
        <f>(F23-F22)/F22</f>
        <v>0.15671641791044777</v>
      </c>
      <c r="H23" s="29" t="s">
        <v>27</v>
      </c>
      <c r="I23" s="89">
        <v>0.7374</v>
      </c>
      <c r="J23" s="89">
        <v>0.708</v>
      </c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9"/>
    </row>
    <row r="33" ht="12">
      <c r="W33" s="39"/>
    </row>
    <row r="34" ht="12">
      <c r="W34" s="39"/>
    </row>
    <row r="35" ht="12">
      <c r="W35" s="39"/>
    </row>
    <row r="36" ht="12">
      <c r="W36" s="39"/>
    </row>
    <row r="37" ht="12">
      <c r="W37" s="39"/>
    </row>
    <row r="54" ht="12" customHeight="1"/>
    <row r="55" spans="1:9" ht="18.75" customHeight="1">
      <c r="A55" s="111" t="s">
        <v>24</v>
      </c>
      <c r="B55" s="111"/>
      <c r="C55" s="111"/>
      <c r="D55" s="111"/>
      <c r="E55" s="111"/>
      <c r="F55" s="111"/>
      <c r="G55" s="111"/>
      <c r="H55" s="112"/>
      <c r="I55" s="112"/>
    </row>
    <row r="56" ht="12.75" thickBot="1"/>
    <row r="57" spans="2:45" s="4" customFormat="1" ht="13.5" customHeight="1" thickBot="1">
      <c r="B57" s="113">
        <v>2013</v>
      </c>
      <c r="C57" s="114"/>
      <c r="D57" s="113">
        <v>2015</v>
      </c>
      <c r="E57" s="114"/>
      <c r="F57" s="113">
        <v>2016</v>
      </c>
      <c r="G57" s="114"/>
      <c r="H57" s="113">
        <v>2017</v>
      </c>
      <c r="I57" s="114"/>
      <c r="J57" s="113">
        <v>2018</v>
      </c>
      <c r="K57" s="114"/>
      <c r="L57" s="113">
        <v>2019</v>
      </c>
      <c r="M57" s="114"/>
      <c r="N57" s="113">
        <v>2020</v>
      </c>
      <c r="O57" s="114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</row>
    <row r="58" spans="1:45" s="4" customFormat="1" ht="13.5" thickBot="1">
      <c r="A58" s="83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1" t="s">
        <v>8</v>
      </c>
      <c r="M58" s="18" t="s">
        <v>9</v>
      </c>
      <c r="N58" s="41" t="s">
        <v>8</v>
      </c>
      <c r="O58" s="18" t="s">
        <v>9</v>
      </c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</row>
    <row r="59" spans="1:45" s="4" customFormat="1" ht="12.75">
      <c r="A59" s="45" t="s">
        <v>0</v>
      </c>
      <c r="B59" s="42">
        <v>45</v>
      </c>
      <c r="C59" s="43">
        <f>B59/B69</f>
        <v>0.9</v>
      </c>
      <c r="D59" s="42">
        <v>55</v>
      </c>
      <c r="E59" s="43">
        <f>D59/D69</f>
        <v>1</v>
      </c>
      <c r="F59" s="42">
        <v>38</v>
      </c>
      <c r="G59" s="43">
        <f>F59/F69</f>
        <v>0.8351648351648352</v>
      </c>
      <c r="H59" s="42">
        <v>41</v>
      </c>
      <c r="I59" s="43">
        <f>H59/H69</f>
        <v>0.845360824742268</v>
      </c>
      <c r="J59" s="42">
        <v>10</v>
      </c>
      <c r="K59" s="43">
        <f>J59/J69</f>
        <v>0.6666666666666666</v>
      </c>
      <c r="L59" s="42">
        <v>37.1</v>
      </c>
      <c r="M59" s="43">
        <f>L59/L69</f>
        <v>0.8244444444444444</v>
      </c>
      <c r="N59" s="42">
        <v>11</v>
      </c>
      <c r="O59" s="43">
        <f>N59/N69</f>
        <v>1</v>
      </c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</row>
    <row r="60" spans="1:45" s="4" customFormat="1" ht="12.75">
      <c r="A60" s="45" t="s">
        <v>21</v>
      </c>
      <c r="B60" s="46">
        <v>0</v>
      </c>
      <c r="C60" s="47">
        <f>B60/B69</f>
        <v>0</v>
      </c>
      <c r="D60" s="46">
        <v>0</v>
      </c>
      <c r="E60" s="47">
        <f>D60/D69</f>
        <v>0</v>
      </c>
      <c r="F60" s="46">
        <v>2.5</v>
      </c>
      <c r="G60" s="47">
        <f>F60/F69</f>
        <v>0.054945054945054944</v>
      </c>
      <c r="H60" s="46">
        <v>2.5</v>
      </c>
      <c r="I60" s="47">
        <f>H60/H69</f>
        <v>0.05154639175257732</v>
      </c>
      <c r="J60" s="46">
        <v>0</v>
      </c>
      <c r="K60" s="47">
        <f>J60/J69</f>
        <v>0</v>
      </c>
      <c r="L60" s="46">
        <v>2.9</v>
      </c>
      <c r="M60" s="47">
        <f>L60/L69</f>
        <v>0.06444444444444444</v>
      </c>
      <c r="N60" s="46">
        <v>0</v>
      </c>
      <c r="O60" s="47">
        <f>N60/N69</f>
        <v>0</v>
      </c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</row>
    <row r="61" spans="1:45" s="4" customFormat="1" ht="12.75">
      <c r="A61" s="45" t="s">
        <v>3</v>
      </c>
      <c r="B61" s="46">
        <v>0</v>
      </c>
      <c r="C61" s="47">
        <f>B61/B69</f>
        <v>0</v>
      </c>
      <c r="D61" s="46">
        <v>0</v>
      </c>
      <c r="E61" s="47">
        <f>D61/D69</f>
        <v>0</v>
      </c>
      <c r="F61" s="46">
        <v>0</v>
      </c>
      <c r="G61" s="47">
        <f>F61/F69</f>
        <v>0</v>
      </c>
      <c r="H61" s="46">
        <v>0</v>
      </c>
      <c r="I61" s="47">
        <f>H61/H69</f>
        <v>0</v>
      </c>
      <c r="J61" s="46">
        <v>0</v>
      </c>
      <c r="K61" s="47">
        <f>J61/J69</f>
        <v>0</v>
      </c>
      <c r="L61" s="46">
        <v>0</v>
      </c>
      <c r="M61" s="47">
        <f>L61/L69</f>
        <v>0</v>
      </c>
      <c r="N61" s="46">
        <v>0</v>
      </c>
      <c r="O61" s="47">
        <f>N61/N69</f>
        <v>0</v>
      </c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</row>
    <row r="62" spans="1:45" s="4" customFormat="1" ht="12.75">
      <c r="A62" s="45" t="s">
        <v>1</v>
      </c>
      <c r="B62" s="46">
        <v>5</v>
      </c>
      <c r="C62" s="47">
        <f>B62/B69</f>
        <v>0.1</v>
      </c>
      <c r="D62" s="46">
        <v>0</v>
      </c>
      <c r="E62" s="47">
        <f>D62/D69</f>
        <v>0</v>
      </c>
      <c r="F62" s="46">
        <v>5</v>
      </c>
      <c r="G62" s="47">
        <f>F62/F69</f>
        <v>0.10989010989010989</v>
      </c>
      <c r="H62" s="46">
        <v>0</v>
      </c>
      <c r="I62" s="47">
        <f>H62/H69</f>
        <v>0</v>
      </c>
      <c r="J62" s="46">
        <v>0</v>
      </c>
      <c r="K62" s="47">
        <f>J62/J69</f>
        <v>0</v>
      </c>
      <c r="L62" s="46">
        <v>0</v>
      </c>
      <c r="M62" s="47">
        <f>L62/L69</f>
        <v>0</v>
      </c>
      <c r="N62" s="46">
        <v>0</v>
      </c>
      <c r="O62" s="47">
        <f>N62/N69</f>
        <v>0</v>
      </c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</row>
    <row r="63" spans="1:45" s="4" customFormat="1" ht="12.75">
      <c r="A63" s="45" t="s">
        <v>2</v>
      </c>
      <c r="B63" s="46">
        <v>0</v>
      </c>
      <c r="C63" s="47">
        <f>B63/B69</f>
        <v>0</v>
      </c>
      <c r="D63" s="46">
        <v>0</v>
      </c>
      <c r="E63" s="47">
        <f>D63/D69</f>
        <v>0</v>
      </c>
      <c r="F63" s="46">
        <v>0</v>
      </c>
      <c r="G63" s="47">
        <f>F63/F69</f>
        <v>0</v>
      </c>
      <c r="H63" s="46">
        <v>0</v>
      </c>
      <c r="I63" s="47">
        <f>H63/H69</f>
        <v>0</v>
      </c>
      <c r="J63" s="46">
        <v>0</v>
      </c>
      <c r="K63" s="47">
        <f>J63/J69</f>
        <v>0</v>
      </c>
      <c r="L63" s="46">
        <v>0</v>
      </c>
      <c r="M63" s="47">
        <f>L63/L69</f>
        <v>0</v>
      </c>
      <c r="N63" s="46">
        <v>0</v>
      </c>
      <c r="O63" s="47">
        <f>N63/N69</f>
        <v>0</v>
      </c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</row>
    <row r="64" spans="1:45" s="4" customFormat="1" ht="12.75" customHeight="1">
      <c r="A64" s="48" t="s">
        <v>16</v>
      </c>
      <c r="B64" s="46">
        <v>0</v>
      </c>
      <c r="C64" s="47">
        <f>B64/B69</f>
        <v>0</v>
      </c>
      <c r="D64" s="46">
        <v>0</v>
      </c>
      <c r="E64" s="47">
        <f>D64/D69</f>
        <v>0</v>
      </c>
      <c r="F64" s="46">
        <v>0</v>
      </c>
      <c r="G64" s="47">
        <f>F64/F69</f>
        <v>0</v>
      </c>
      <c r="H64" s="46">
        <v>0</v>
      </c>
      <c r="I64" s="47">
        <f>H64/H69</f>
        <v>0</v>
      </c>
      <c r="J64" s="46"/>
      <c r="K64" s="47">
        <f>J64/J69</f>
        <v>0</v>
      </c>
      <c r="L64" s="46">
        <v>0</v>
      </c>
      <c r="M64" s="47">
        <f>L64/L69</f>
        <v>0</v>
      </c>
      <c r="N64" s="46">
        <v>0</v>
      </c>
      <c r="O64" s="47">
        <f>N64/N69</f>
        <v>0</v>
      </c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</row>
    <row r="65" spans="1:72" ht="12.75">
      <c r="A65" s="45" t="s">
        <v>38</v>
      </c>
      <c r="B65" s="46">
        <v>0</v>
      </c>
      <c r="C65" s="47">
        <f>B65/B69</f>
        <v>0</v>
      </c>
      <c r="D65" s="46">
        <v>0</v>
      </c>
      <c r="E65" s="47">
        <f>D65/D69</f>
        <v>0</v>
      </c>
      <c r="F65" s="46">
        <v>0</v>
      </c>
      <c r="G65" s="47">
        <f>F65/F69</f>
        <v>0</v>
      </c>
      <c r="H65" s="46">
        <v>0</v>
      </c>
      <c r="I65" s="47">
        <f>H65/H69</f>
        <v>0</v>
      </c>
      <c r="J65" s="46">
        <v>0</v>
      </c>
      <c r="K65" s="47">
        <f>J65/J69</f>
        <v>0</v>
      </c>
      <c r="L65" s="46">
        <v>0</v>
      </c>
      <c r="M65" s="47">
        <f>L65/L69</f>
        <v>0</v>
      </c>
      <c r="N65" s="46">
        <v>0</v>
      </c>
      <c r="O65" s="47">
        <f>N65/N69</f>
        <v>0</v>
      </c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45" s="4" customFormat="1" ht="12.75">
      <c r="A66" s="45" t="s">
        <v>35</v>
      </c>
      <c r="B66" s="46">
        <v>0</v>
      </c>
      <c r="C66" s="47">
        <f>B66/B69</f>
        <v>0</v>
      </c>
      <c r="D66" s="46">
        <v>0</v>
      </c>
      <c r="E66" s="47">
        <f>D66/D69</f>
        <v>0</v>
      </c>
      <c r="F66" s="46">
        <v>0</v>
      </c>
      <c r="G66" s="47">
        <f>F66/F69</f>
        <v>0</v>
      </c>
      <c r="H66" s="46">
        <v>0</v>
      </c>
      <c r="I66" s="47">
        <f>H66/H69</f>
        <v>0</v>
      </c>
      <c r="J66" s="46">
        <v>0</v>
      </c>
      <c r="K66" s="47">
        <f>J66/J69</f>
        <v>0</v>
      </c>
      <c r="L66" s="46">
        <v>0</v>
      </c>
      <c r="M66" s="47">
        <f>L66/L69</f>
        <v>0</v>
      </c>
      <c r="N66" s="46">
        <v>0</v>
      </c>
      <c r="O66" s="47">
        <f>N66/N69</f>
        <v>0</v>
      </c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</row>
    <row r="67" spans="1:45" s="4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46">
        <v>0</v>
      </c>
      <c r="M67" s="47">
        <f>L67/L69</f>
        <v>0</v>
      </c>
      <c r="N67" s="46">
        <v>0</v>
      </c>
      <c r="O67" s="47">
        <f>N67/N69</f>
        <v>0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</row>
    <row r="68" spans="1:45" s="4" customFormat="1" ht="12.75">
      <c r="A68" s="45" t="s">
        <v>4</v>
      </c>
      <c r="B68" s="46">
        <v>0</v>
      </c>
      <c r="C68" s="47">
        <f>B68/B69</f>
        <v>0</v>
      </c>
      <c r="D68" s="46">
        <v>0</v>
      </c>
      <c r="E68" s="47">
        <f>D68/D69</f>
        <v>0</v>
      </c>
      <c r="F68" s="46">
        <v>0</v>
      </c>
      <c r="G68" s="47">
        <f>F68/F69</f>
        <v>0</v>
      </c>
      <c r="H68" s="46">
        <v>5</v>
      </c>
      <c r="I68" s="47">
        <f>H68/H69</f>
        <v>0.10309278350515463</v>
      </c>
      <c r="J68" s="46">
        <v>5</v>
      </c>
      <c r="K68" s="47">
        <f>J68/J69</f>
        <v>0.3333333333333333</v>
      </c>
      <c r="L68" s="46">
        <v>5</v>
      </c>
      <c r="M68" s="47">
        <f>L68/L69</f>
        <v>0.1111111111111111</v>
      </c>
      <c r="N68" s="46">
        <v>0</v>
      </c>
      <c r="O68" s="47">
        <f>N68/N69</f>
        <v>0</v>
      </c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</row>
    <row r="69" spans="1:45" s="4" customFormat="1" ht="13.5" thickBot="1">
      <c r="A69" s="45" t="s">
        <v>6</v>
      </c>
      <c r="B69" s="84">
        <f aca="true" t="shared" si="2" ref="B69:G69">SUM(B59:B68)</f>
        <v>50</v>
      </c>
      <c r="C69" s="85">
        <f t="shared" si="2"/>
        <v>1</v>
      </c>
      <c r="D69" s="84">
        <f t="shared" si="2"/>
        <v>55</v>
      </c>
      <c r="E69" s="85">
        <f t="shared" si="2"/>
        <v>1</v>
      </c>
      <c r="F69" s="84">
        <f t="shared" si="2"/>
        <v>45.5</v>
      </c>
      <c r="G69" s="85">
        <f t="shared" si="2"/>
        <v>1</v>
      </c>
      <c r="H69" s="84">
        <f aca="true" t="shared" si="3" ref="H69:O69">SUM(H59:H68)</f>
        <v>48.5</v>
      </c>
      <c r="I69" s="85">
        <f t="shared" si="3"/>
        <v>1</v>
      </c>
      <c r="J69" s="84">
        <f t="shared" si="3"/>
        <v>15</v>
      </c>
      <c r="K69" s="85">
        <f t="shared" si="3"/>
        <v>1</v>
      </c>
      <c r="L69" s="84">
        <f t="shared" si="3"/>
        <v>45</v>
      </c>
      <c r="M69" s="85">
        <f t="shared" si="3"/>
        <v>1</v>
      </c>
      <c r="N69" s="84">
        <f t="shared" si="3"/>
        <v>11</v>
      </c>
      <c r="O69" s="85">
        <f t="shared" si="3"/>
        <v>1</v>
      </c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</row>
    <row r="70" spans="1:45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</row>
    <row r="71" spans="1:45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1:45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45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45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45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86" ht="12"/>
    <row r="87" ht="12"/>
    <row r="90" spans="1:9" ht="40.5" customHeight="1">
      <c r="A90" s="4"/>
      <c r="B90" s="127" t="s">
        <v>39</v>
      </c>
      <c r="C90" s="127"/>
      <c r="D90" s="127"/>
      <c r="E90" s="127"/>
      <c r="F90" s="127"/>
      <c r="G90" s="53"/>
      <c r="H90" s="54"/>
      <c r="I90" s="54"/>
    </row>
    <row r="91" ht="13.5" thickBot="1">
      <c r="A91" s="4"/>
    </row>
    <row r="92" spans="3:43" s="4" customFormat="1" ht="13.5" thickBot="1">
      <c r="C92" s="3"/>
      <c r="D92" s="55">
        <v>2016</v>
      </c>
      <c r="E92" s="55">
        <v>2017</v>
      </c>
      <c r="F92" s="55">
        <v>2018</v>
      </c>
      <c r="G92" s="55">
        <v>2019</v>
      </c>
      <c r="H92" s="55">
        <v>2020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</row>
    <row r="93" spans="2:43" s="4" customFormat="1" ht="12.75">
      <c r="B93" s="45" t="s">
        <v>21</v>
      </c>
      <c r="C93" s="56"/>
      <c r="D93" s="80">
        <v>0</v>
      </c>
      <c r="E93" s="80">
        <v>2</v>
      </c>
      <c r="F93" s="80">
        <v>0</v>
      </c>
      <c r="G93" s="80">
        <v>0</v>
      </c>
      <c r="H93" s="80">
        <v>0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</row>
    <row r="94" spans="2:43" s="4" customFormat="1" ht="12.75">
      <c r="B94" s="45" t="s">
        <v>3</v>
      </c>
      <c r="C94" s="58"/>
      <c r="D94" s="78">
        <v>0</v>
      </c>
      <c r="E94" s="78">
        <v>2</v>
      </c>
      <c r="F94" s="78">
        <v>0</v>
      </c>
      <c r="G94" s="78">
        <v>1</v>
      </c>
      <c r="H94" s="78">
        <v>0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</row>
    <row r="95" spans="2:43" s="4" customFormat="1" ht="12.75">
      <c r="B95" s="45" t="s">
        <v>1</v>
      </c>
      <c r="C95" s="58"/>
      <c r="D95" s="78">
        <v>1</v>
      </c>
      <c r="E95" s="78">
        <v>3</v>
      </c>
      <c r="F95" s="78">
        <v>0</v>
      </c>
      <c r="G95" s="78">
        <v>0</v>
      </c>
      <c r="H95" s="78">
        <v>0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</row>
    <row r="96" spans="2:43" s="4" customFormat="1" ht="12.75">
      <c r="B96" s="45" t="s">
        <v>2</v>
      </c>
      <c r="C96" s="58"/>
      <c r="D96" s="78">
        <v>4</v>
      </c>
      <c r="E96" s="78">
        <v>2</v>
      </c>
      <c r="F96" s="78">
        <v>0</v>
      </c>
      <c r="G96" s="78">
        <v>2</v>
      </c>
      <c r="H96" s="78">
        <v>0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</row>
    <row r="97" spans="2:43" s="4" customFormat="1" ht="12.75" customHeight="1">
      <c r="B97" s="48" t="s">
        <v>16</v>
      </c>
      <c r="C97" s="58"/>
      <c r="D97" s="78">
        <v>4</v>
      </c>
      <c r="E97" s="78">
        <v>1</v>
      </c>
      <c r="F97" s="78">
        <v>1</v>
      </c>
      <c r="G97" s="78">
        <v>3</v>
      </c>
      <c r="H97" s="78">
        <v>1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</row>
    <row r="98" spans="2:46" s="4" customFormat="1" ht="12.75" customHeight="1">
      <c r="B98" s="48" t="s">
        <v>38</v>
      </c>
      <c r="C98" s="58"/>
      <c r="D98" s="78">
        <v>0</v>
      </c>
      <c r="E98" s="78">
        <v>1</v>
      </c>
      <c r="F98" s="78"/>
      <c r="G98" s="78"/>
      <c r="H98" s="78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</row>
    <row r="99" spans="2:43" s="4" customFormat="1" ht="15" customHeight="1">
      <c r="B99" s="45" t="s">
        <v>35</v>
      </c>
      <c r="C99" s="58"/>
      <c r="D99" s="78">
        <v>4</v>
      </c>
      <c r="E99" s="78">
        <v>2</v>
      </c>
      <c r="F99" s="78">
        <v>0</v>
      </c>
      <c r="G99" s="78">
        <v>1</v>
      </c>
      <c r="H99" s="78">
        <v>0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</row>
    <row r="100" spans="2:43" s="4" customFormat="1" ht="15" customHeight="1">
      <c r="B100" s="45" t="s">
        <v>5</v>
      </c>
      <c r="C100" s="58"/>
      <c r="D100" s="78">
        <v>0</v>
      </c>
      <c r="E100" s="78">
        <v>3</v>
      </c>
      <c r="F100" s="78">
        <v>0</v>
      </c>
      <c r="G100" s="78">
        <v>0</v>
      </c>
      <c r="H100" s="78">
        <v>0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</row>
    <row r="101" spans="2:43" s="4" customFormat="1" ht="13.5" thickBot="1">
      <c r="B101" s="45" t="s">
        <v>4</v>
      </c>
      <c r="C101" s="56"/>
      <c r="D101" s="79">
        <v>1</v>
      </c>
      <c r="E101" s="79">
        <v>1</v>
      </c>
      <c r="F101" s="79">
        <v>0</v>
      </c>
      <c r="G101" s="79">
        <v>1</v>
      </c>
      <c r="H101" s="79">
        <v>0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</row>
    <row r="104" spans="2:63" ht="18.75" customHeight="1">
      <c r="B104" s="127" t="s">
        <v>40</v>
      </c>
      <c r="C104" s="127"/>
      <c r="D104" s="127"/>
      <c r="E104" s="127"/>
      <c r="F104" s="127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46:63" ht="12"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61">
        <v>28.636363636363637</v>
      </c>
      <c r="D106" s="49" t="s">
        <v>41</v>
      </c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99">
        <v>35</v>
      </c>
      <c r="D107" s="49" t="s">
        <v>42</v>
      </c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</sheetData>
  <sheetProtection/>
  <mergeCells count="17">
    <mergeCell ref="L57:M57"/>
    <mergeCell ref="N57:O57"/>
    <mergeCell ref="A2:I2"/>
    <mergeCell ref="A3:I3"/>
    <mergeCell ref="A10:I10"/>
    <mergeCell ref="A11:G11"/>
    <mergeCell ref="B12:D12"/>
    <mergeCell ref="E12:G12"/>
    <mergeCell ref="I12:J12"/>
    <mergeCell ref="D57:E57"/>
    <mergeCell ref="F57:G57"/>
    <mergeCell ref="H57:I57"/>
    <mergeCell ref="J57:K57"/>
    <mergeCell ref="B104:F104"/>
    <mergeCell ref="A55:I55"/>
    <mergeCell ref="B90:F90"/>
    <mergeCell ref="B57:C57"/>
  </mergeCells>
  <printOptions/>
  <pageMargins left="0.75" right="0.75" top="0.92" bottom="0.49" header="0.5" footer="0.4"/>
  <pageSetup fitToHeight="2" horizontalDpi="600" verticalDpi="600" orientation="portrait" r:id="rId2"/>
  <rowBreaks count="1" manualBreakCount="1">
    <brk id="5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6"/>
  <sheetViews>
    <sheetView showGridLines="0" zoomScaleSheetLayoutView="100" zoomScalePageLayoutView="0" workbookViewId="0" topLeftCell="A1">
      <selection activeCell="I6" sqref="I6:J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3" width="11.375" style="5" customWidth="1"/>
    <col min="14" max="45" width="5.125" style="5" customWidth="1"/>
    <col min="46" max="49" width="5.125" style="3" customWidth="1"/>
    <col min="50" max="16384" width="11.375" style="3" customWidth="1"/>
  </cols>
  <sheetData>
    <row r="1" ht="15" customHeight="1">
      <c r="F1" s="4"/>
    </row>
    <row r="2" spans="1:10" ht="22.5">
      <c r="A2" s="115" t="s">
        <v>31</v>
      </c>
      <c r="B2" s="115"/>
      <c r="C2" s="115"/>
      <c r="D2" s="115"/>
      <c r="E2" s="115"/>
      <c r="F2" s="115"/>
      <c r="G2" s="115"/>
      <c r="H2" s="118"/>
      <c r="I2" s="118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44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45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15</v>
      </c>
      <c r="B7" s="10">
        <v>0.84</v>
      </c>
      <c r="C7" s="10">
        <v>0.91</v>
      </c>
      <c r="D7" s="10">
        <v>0.93</v>
      </c>
      <c r="E7" s="10">
        <v>0.923</v>
      </c>
      <c r="F7" s="10">
        <v>1</v>
      </c>
      <c r="G7" s="10">
        <v>0.734</v>
      </c>
      <c r="H7" s="10">
        <v>0.81</v>
      </c>
      <c r="I7" s="10">
        <v>0.8101</v>
      </c>
      <c r="J7" s="10">
        <v>1</v>
      </c>
      <c r="K7" s="103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12" t="s">
        <v>44</v>
      </c>
    </row>
    <row r="9" ht="15" customHeight="1"/>
    <row r="10" spans="1:9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</row>
    <row r="11" spans="1:8" ht="12" customHeight="1" thickBot="1">
      <c r="A11" s="120"/>
      <c r="B11" s="120"/>
      <c r="C11" s="120"/>
      <c r="D11" s="120"/>
      <c r="E11" s="120"/>
      <c r="F11" s="120"/>
      <c r="G11" s="120"/>
      <c r="H11" s="13"/>
    </row>
    <row r="12" spans="2:44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1"/>
      <c r="R13" s="2"/>
      <c r="S13" s="2"/>
      <c r="T13" s="2"/>
      <c r="U13" s="21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5">
      <c r="A14" s="22">
        <v>2011</v>
      </c>
      <c r="B14" s="63">
        <v>0.6</v>
      </c>
      <c r="C14" s="64">
        <v>0.7095</v>
      </c>
      <c r="D14" s="25">
        <v>-0.06076250992851462</v>
      </c>
      <c r="E14" s="63">
        <v>0.6</v>
      </c>
      <c r="F14" s="64">
        <v>0.7018</v>
      </c>
      <c r="G14" s="25">
        <v>-0.07169312169312173</v>
      </c>
      <c r="H14" s="26" t="s">
        <v>27</v>
      </c>
      <c r="I14" s="89">
        <v>0.695</v>
      </c>
      <c r="J14" s="89">
        <v>0.666</v>
      </c>
      <c r="K14" s="2"/>
      <c r="L14" s="2"/>
      <c r="M14" s="2"/>
      <c r="N14" s="2"/>
      <c r="O14" s="2"/>
      <c r="P14" s="27"/>
      <c r="Q14" s="2"/>
      <c r="R14" s="2"/>
      <c r="S14" s="2"/>
      <c r="T14" s="27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" customFormat="1" ht="15">
      <c r="A15" s="22">
        <v>2012</v>
      </c>
      <c r="B15" s="63">
        <v>0.6</v>
      </c>
      <c r="C15" s="64">
        <v>0.7211</v>
      </c>
      <c r="D15" s="25">
        <f aca="true" t="shared" si="0" ref="D15:D21">(C15-C14)/C14</f>
        <v>0.0163495419309372</v>
      </c>
      <c r="E15" s="63">
        <v>0.6</v>
      </c>
      <c r="F15" s="64">
        <v>0.6751</v>
      </c>
      <c r="G15" s="25">
        <f aca="true" t="shared" si="1" ref="G15:G21">(F15-F14)/F14</f>
        <v>-0.038045027073240166</v>
      </c>
      <c r="H15" s="26" t="s">
        <v>27</v>
      </c>
      <c r="I15" s="89">
        <v>0.6939</v>
      </c>
      <c r="J15" s="89">
        <v>0.6664</v>
      </c>
      <c r="K15" s="2"/>
      <c r="L15" s="2"/>
      <c r="M15" s="2"/>
      <c r="N15" s="2"/>
      <c r="O15" s="2"/>
      <c r="P15" s="27"/>
      <c r="Q15" s="2"/>
      <c r="R15" s="2"/>
      <c r="S15" s="2"/>
      <c r="T15" s="27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" customFormat="1" ht="15">
      <c r="A16" s="22">
        <v>2013</v>
      </c>
      <c r="B16" s="63">
        <v>0.6</v>
      </c>
      <c r="C16" s="64">
        <v>0.7897</v>
      </c>
      <c r="D16" s="25">
        <f t="shared" si="0"/>
        <v>0.0951324365552628</v>
      </c>
      <c r="E16" s="63">
        <v>0.6</v>
      </c>
      <c r="F16" s="64">
        <v>0.7311</v>
      </c>
      <c r="G16" s="25">
        <f t="shared" si="1"/>
        <v>0.08295067397422595</v>
      </c>
      <c r="H16" s="26" t="s">
        <v>27</v>
      </c>
      <c r="I16" s="89">
        <v>0.7081</v>
      </c>
      <c r="J16" s="89">
        <v>0.6741</v>
      </c>
      <c r="K16" s="2"/>
      <c r="L16" s="2"/>
      <c r="M16" s="2"/>
      <c r="N16" s="2"/>
      <c r="O16" s="2"/>
      <c r="P16" s="27"/>
      <c r="Q16" s="2"/>
      <c r="R16" s="2"/>
      <c r="S16" s="2"/>
      <c r="T16" s="27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" customFormat="1" ht="15">
      <c r="A17" s="82">
        <v>2015</v>
      </c>
      <c r="B17" s="63">
        <v>0.6</v>
      </c>
      <c r="C17" s="64">
        <v>0.801</v>
      </c>
      <c r="D17" s="25">
        <f t="shared" si="0"/>
        <v>0.014309231353678724</v>
      </c>
      <c r="E17" s="63">
        <v>0.6</v>
      </c>
      <c r="F17" s="64">
        <v>0.789</v>
      </c>
      <c r="G17" s="25">
        <f t="shared" si="1"/>
        <v>0.07919573245794018</v>
      </c>
      <c r="H17" s="26" t="s">
        <v>27</v>
      </c>
      <c r="I17" s="89">
        <v>0.7083</v>
      </c>
      <c r="J17" s="89">
        <v>0.668</v>
      </c>
      <c r="K17" s="2"/>
      <c r="L17" s="2"/>
      <c r="M17" s="2"/>
      <c r="N17" s="2"/>
      <c r="O17" s="2"/>
      <c r="P17" s="27"/>
      <c r="Q17" s="2"/>
      <c r="R17" s="2"/>
      <c r="S17" s="2"/>
      <c r="T17" s="27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31" customFormat="1" ht="15">
      <c r="A18" s="82">
        <v>2016</v>
      </c>
      <c r="B18" s="63">
        <v>0.6</v>
      </c>
      <c r="C18" s="64">
        <v>0.738</v>
      </c>
      <c r="D18" s="25">
        <f t="shared" si="0"/>
        <v>-0.0786516853932585</v>
      </c>
      <c r="E18" s="63">
        <v>0.6</v>
      </c>
      <c r="F18" s="64">
        <v>0.706</v>
      </c>
      <c r="G18" s="25">
        <f t="shared" si="1"/>
        <v>-0.10519645120405585</v>
      </c>
      <c r="H18" s="26" t="s">
        <v>27</v>
      </c>
      <c r="I18" s="89">
        <v>0.7158</v>
      </c>
      <c r="J18" s="89">
        <v>0.6789</v>
      </c>
      <c r="K18" s="21"/>
      <c r="L18" s="21"/>
      <c r="M18" s="21"/>
      <c r="N18" s="21"/>
      <c r="O18" s="21"/>
      <c r="P18" s="30"/>
      <c r="Q18" s="21"/>
      <c r="R18" s="21"/>
      <c r="S18" s="21"/>
      <c r="T18" s="3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s="1" customFormat="1" ht="15">
      <c r="A19" s="82">
        <v>2017</v>
      </c>
      <c r="B19" s="63">
        <v>0.6</v>
      </c>
      <c r="C19" s="64">
        <v>0.854</v>
      </c>
      <c r="D19" s="25">
        <f t="shared" si="0"/>
        <v>0.15718157181571815</v>
      </c>
      <c r="E19" s="63">
        <v>0.6</v>
      </c>
      <c r="F19" s="64">
        <v>0.839</v>
      </c>
      <c r="G19" s="25">
        <f t="shared" si="1"/>
        <v>0.18838526912181305</v>
      </c>
      <c r="H19" s="26" t="s">
        <v>27</v>
      </c>
      <c r="I19" s="89">
        <v>0.7517</v>
      </c>
      <c r="J19" s="89">
        <v>0.7189</v>
      </c>
      <c r="K19" s="2"/>
      <c r="L19" s="2"/>
      <c r="M19" s="2"/>
      <c r="N19" s="2"/>
      <c r="O19" s="2"/>
      <c r="P19" s="27"/>
      <c r="Q19" s="21"/>
      <c r="R19" s="2"/>
      <c r="S19" s="2"/>
      <c r="T19" s="27"/>
      <c r="U19" s="21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22" ht="15.75" thickBot="1">
      <c r="A20" s="82">
        <v>2018</v>
      </c>
      <c r="B20" s="23">
        <v>0.6</v>
      </c>
      <c r="C20" s="24">
        <v>0.8285</v>
      </c>
      <c r="D20" s="92">
        <f t="shared" si="0"/>
        <v>-0.029859484777517528</v>
      </c>
      <c r="E20" s="23">
        <v>0.6</v>
      </c>
      <c r="F20" s="24">
        <v>0.8096</v>
      </c>
      <c r="G20" s="92">
        <f t="shared" si="1"/>
        <v>-0.03504171632896303</v>
      </c>
      <c r="H20" s="26" t="s">
        <v>27</v>
      </c>
      <c r="I20" s="89">
        <v>0.7593</v>
      </c>
      <c r="J20" s="89">
        <v>0.7154</v>
      </c>
      <c r="Q20" s="36"/>
      <c r="R20" s="37"/>
      <c r="U20" s="36"/>
      <c r="V20" s="37"/>
    </row>
    <row r="21" spans="1:45" s="91" customFormat="1" ht="15.75" thickBot="1">
      <c r="A21" s="82">
        <v>2019</v>
      </c>
      <c r="B21" s="105">
        <v>0.6</v>
      </c>
      <c r="C21" s="106">
        <v>0.8303</v>
      </c>
      <c r="D21" s="107">
        <f t="shared" si="0"/>
        <v>0.002172601086300572</v>
      </c>
      <c r="E21" s="108">
        <v>0.6</v>
      </c>
      <c r="F21" s="106">
        <v>0.8588</v>
      </c>
      <c r="G21" s="107">
        <f t="shared" si="1"/>
        <v>0.06077075098814232</v>
      </c>
      <c r="H21" s="26" t="s">
        <v>27</v>
      </c>
      <c r="I21" s="89">
        <v>0.7365</v>
      </c>
      <c r="J21" s="89">
        <v>0.6923</v>
      </c>
      <c r="K21" s="37"/>
      <c r="L21" s="37"/>
      <c r="M21" s="37"/>
      <c r="N21" s="37"/>
      <c r="O21" s="37"/>
      <c r="P21" s="37"/>
      <c r="Q21" s="36"/>
      <c r="R21" s="37"/>
      <c r="S21" s="37"/>
      <c r="T21" s="37"/>
      <c r="U21" s="36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</row>
    <row r="22" spans="1:22" ht="15.75" thickBot="1">
      <c r="A22" s="82">
        <v>2020</v>
      </c>
      <c r="B22" s="105">
        <v>0.6</v>
      </c>
      <c r="C22" s="106">
        <v>0.8061055634807418</v>
      </c>
      <c r="D22" s="107">
        <f>(C22-C21)/C21</f>
        <v>-0.029139391207103738</v>
      </c>
      <c r="E22" s="108">
        <v>0.6</v>
      </c>
      <c r="F22" s="106">
        <v>0.8123311664860962</v>
      </c>
      <c r="G22" s="107">
        <f>(F22-F21)/F21</f>
        <v>-0.05410902831148562</v>
      </c>
      <c r="H22" s="26" t="s">
        <v>27</v>
      </c>
      <c r="I22" s="89">
        <v>0.7374</v>
      </c>
      <c r="J22" s="89">
        <v>0.708</v>
      </c>
      <c r="Q22" s="36"/>
      <c r="R22" s="37"/>
      <c r="U22" s="36"/>
      <c r="V22" s="37"/>
    </row>
    <row r="23" spans="1:22" ht="15" thickBot="1">
      <c r="A23" s="81">
        <v>2021</v>
      </c>
      <c r="B23" s="93">
        <v>0.6</v>
      </c>
      <c r="C23" s="94">
        <v>0.2956</v>
      </c>
      <c r="D23" s="95">
        <f>(C23-C22)/C22</f>
        <v>-0.6332986479790472</v>
      </c>
      <c r="E23" s="96">
        <v>0.6</v>
      </c>
      <c r="F23" s="94">
        <v>0.1821</v>
      </c>
      <c r="G23" s="95">
        <f>(F23-F22)/F22</f>
        <v>-0.7758303417217012</v>
      </c>
      <c r="H23" s="29" t="s">
        <v>28</v>
      </c>
      <c r="I23" s="90">
        <v>0.4874</v>
      </c>
      <c r="J23" s="90">
        <v>0.4672</v>
      </c>
      <c r="Q23" s="36"/>
      <c r="R23" s="37"/>
      <c r="U23" s="36"/>
      <c r="V23" s="37"/>
    </row>
    <row r="24" spans="17:22" ht="12">
      <c r="Q24" s="36"/>
      <c r="R24" s="37"/>
      <c r="U24" s="36"/>
      <c r="V24" s="37"/>
    </row>
    <row r="25" spans="17:22" ht="12">
      <c r="Q25" s="36"/>
      <c r="R25" s="37"/>
      <c r="U25" s="36"/>
      <c r="V25" s="37"/>
    </row>
    <row r="26" spans="17:22" ht="12">
      <c r="Q26" s="36"/>
      <c r="R26" s="37"/>
      <c r="U26" s="36"/>
      <c r="V26" s="37"/>
    </row>
    <row r="27" spans="17:22" ht="12">
      <c r="Q27" s="36"/>
      <c r="R27" s="37"/>
      <c r="U27" s="36"/>
      <c r="V27" s="37"/>
    </row>
    <row r="28" spans="17:22" ht="12">
      <c r="Q28" s="36"/>
      <c r="R28" s="37"/>
      <c r="U28" s="36"/>
      <c r="V28" s="37"/>
    </row>
    <row r="29" spans="17:22" ht="12">
      <c r="Q29" s="36"/>
      <c r="R29" s="37"/>
      <c r="U29" s="36"/>
      <c r="V29" s="37"/>
    </row>
    <row r="30" spans="12:13" ht="12">
      <c r="L30" s="37"/>
      <c r="M30" s="37"/>
    </row>
    <row r="32" ht="12">
      <c r="T32" s="39"/>
    </row>
    <row r="33" ht="12">
      <c r="T33" s="39"/>
    </row>
    <row r="34" ht="12">
      <c r="T34" s="39"/>
    </row>
    <row r="35" ht="12">
      <c r="T35" s="39"/>
    </row>
    <row r="36" ht="12">
      <c r="T36" s="39"/>
    </row>
    <row r="37" ht="12">
      <c r="T37" s="39"/>
    </row>
    <row r="54" ht="12" customHeight="1"/>
    <row r="55" spans="1:9" ht="18.75" customHeight="1">
      <c r="A55" s="111" t="s">
        <v>24</v>
      </c>
      <c r="B55" s="111"/>
      <c r="C55" s="111"/>
      <c r="D55" s="111"/>
      <c r="E55" s="111"/>
      <c r="F55" s="111"/>
      <c r="G55" s="111"/>
      <c r="H55" s="112"/>
      <c r="I55" s="112"/>
    </row>
    <row r="56" ht="12.75" thickBot="1"/>
    <row r="57" spans="2:39" s="4" customFormat="1" ht="13.5" customHeight="1" thickBot="1">
      <c r="B57" s="113">
        <v>2017</v>
      </c>
      <c r="C57" s="114"/>
      <c r="D57" s="113">
        <v>2018</v>
      </c>
      <c r="E57" s="114"/>
      <c r="F57" s="113">
        <v>2019</v>
      </c>
      <c r="G57" s="114"/>
      <c r="H57" s="113">
        <v>2020</v>
      </c>
      <c r="I57" s="114"/>
      <c r="J57" s="113">
        <v>2021</v>
      </c>
      <c r="K57" s="11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</row>
    <row r="58" spans="1:39" s="4" customFormat="1" ht="13.5" thickBot="1">
      <c r="A58" s="83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</row>
    <row r="59" spans="1:39" s="4" customFormat="1" ht="12.75">
      <c r="A59" s="45" t="s">
        <v>0</v>
      </c>
      <c r="B59" s="42">
        <v>458</v>
      </c>
      <c r="C59" s="43">
        <f>B59/B69</f>
        <v>0.7923327105390631</v>
      </c>
      <c r="D59" s="42">
        <v>506.2</v>
      </c>
      <c r="E59" s="43">
        <f>D59/D69</f>
        <v>0.8284779050736497</v>
      </c>
      <c r="F59" s="42">
        <v>537.2</v>
      </c>
      <c r="G59" s="43">
        <f>F59/F69</f>
        <v>0.8302936630602783</v>
      </c>
      <c r="H59" s="42">
        <v>565.08</v>
      </c>
      <c r="I59" s="43">
        <f>H59/H69</f>
        <v>0.8061055634807418</v>
      </c>
      <c r="J59" s="42">
        <v>187.42</v>
      </c>
      <c r="K59" s="43">
        <f>J59/J69</f>
        <v>0.28354009077155823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9" s="4" customFormat="1" ht="12.75">
      <c r="A60" s="45" t="s">
        <v>21</v>
      </c>
      <c r="B60" s="46">
        <v>31.04</v>
      </c>
      <c r="C60" s="47">
        <f>B60/B69</f>
        <v>0.05369870597190506</v>
      </c>
      <c r="D60" s="46">
        <v>10.8</v>
      </c>
      <c r="E60" s="47">
        <f>D60/D69</f>
        <v>0.017675941080196402</v>
      </c>
      <c r="F60" s="46">
        <v>5.8</v>
      </c>
      <c r="G60" s="47">
        <f>F60/F69</f>
        <v>0.008964451313755796</v>
      </c>
      <c r="H60" s="46">
        <v>18.92</v>
      </c>
      <c r="I60" s="47">
        <f>H60/H69</f>
        <v>0.026990014265335236</v>
      </c>
      <c r="J60" s="46">
        <v>0.58</v>
      </c>
      <c r="K60" s="47">
        <f>J60/J69</f>
        <v>0.0008774583963691376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1:39" s="4" customFormat="1" ht="12.75">
      <c r="A61" s="45" t="s">
        <v>3</v>
      </c>
      <c r="B61" s="46">
        <v>0</v>
      </c>
      <c r="C61" s="47">
        <f>B61/B69</f>
        <v>0</v>
      </c>
      <c r="D61" s="46">
        <v>1</v>
      </c>
      <c r="E61" s="47">
        <f>D61/D69</f>
        <v>0.0016366612111292963</v>
      </c>
      <c r="F61" s="46">
        <v>0</v>
      </c>
      <c r="G61" s="47">
        <f>F61/F69</f>
        <v>0</v>
      </c>
      <c r="H61" s="46">
        <v>1</v>
      </c>
      <c r="I61" s="47">
        <f>H61/H69</f>
        <v>0.0014265335235378032</v>
      </c>
      <c r="J61" s="46">
        <v>0</v>
      </c>
      <c r="K61" s="47">
        <f>J61/J69</f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39" s="4" customFormat="1" ht="12.75">
      <c r="A62" s="45" t="s">
        <v>1</v>
      </c>
      <c r="B62" s="46">
        <v>5</v>
      </c>
      <c r="C62" s="47">
        <f>B62/B69</f>
        <v>0.00864992042073213</v>
      </c>
      <c r="D62" s="46">
        <v>15</v>
      </c>
      <c r="E62" s="47">
        <f>D62/D69</f>
        <v>0.024549918166939442</v>
      </c>
      <c r="F62" s="46">
        <v>6</v>
      </c>
      <c r="G62" s="47">
        <f>F62/F69</f>
        <v>0.00927357032457496</v>
      </c>
      <c r="H62" s="46">
        <v>14</v>
      </c>
      <c r="I62" s="47">
        <f>H62/H69</f>
        <v>0.019971469329529243</v>
      </c>
      <c r="J62" s="46">
        <v>3</v>
      </c>
      <c r="K62" s="47">
        <f>J62/J69</f>
        <v>0.0045385779122541605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1:39" s="4" customFormat="1" ht="12.75">
      <c r="A63" s="45" t="s">
        <v>2</v>
      </c>
      <c r="B63" s="46">
        <v>27</v>
      </c>
      <c r="C63" s="47">
        <f>B63/B69</f>
        <v>0.0467095702719535</v>
      </c>
      <c r="D63" s="46">
        <v>25</v>
      </c>
      <c r="E63" s="47">
        <f>D63/D69</f>
        <v>0.04091653027823241</v>
      </c>
      <c r="F63" s="46">
        <v>17</v>
      </c>
      <c r="G63" s="47">
        <f>F63/F69</f>
        <v>0.02627511591962906</v>
      </c>
      <c r="H63" s="46">
        <v>23</v>
      </c>
      <c r="I63" s="47">
        <f>H63/H69</f>
        <v>0.03281027104136947</v>
      </c>
      <c r="J63" s="46">
        <v>2</v>
      </c>
      <c r="K63" s="47">
        <f>J63/J69</f>
        <v>0.0030257186081694403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:39" s="4" customFormat="1" ht="12.75" customHeight="1">
      <c r="A64" s="48" t="s">
        <v>16</v>
      </c>
      <c r="B64" s="46">
        <v>11</v>
      </c>
      <c r="C64" s="47">
        <f>B64/B69</f>
        <v>0.019029824925610686</v>
      </c>
      <c r="D64" s="46"/>
      <c r="E64" s="47">
        <f>D64/D69</f>
        <v>0</v>
      </c>
      <c r="F64" s="46">
        <v>11</v>
      </c>
      <c r="G64" s="47">
        <f>F64/F69</f>
        <v>0.017001545595054096</v>
      </c>
      <c r="H64" s="46">
        <v>17</v>
      </c>
      <c r="I64" s="47">
        <f>H64/H69</f>
        <v>0.024251069900142655</v>
      </c>
      <c r="J64" s="46">
        <v>9</v>
      </c>
      <c r="K64" s="47">
        <f>J64/J69</f>
        <v>0.01361573373676248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1:39" s="4" customFormat="1" ht="12.75">
      <c r="A65" s="45" t="s">
        <v>38</v>
      </c>
      <c r="B65" s="46">
        <v>6</v>
      </c>
      <c r="C65" s="47">
        <f>B65/B69</f>
        <v>0.010379904504878556</v>
      </c>
      <c r="D65" s="46">
        <v>13</v>
      </c>
      <c r="E65" s="47">
        <f>D65/D69</f>
        <v>0.02127659574468085</v>
      </c>
      <c r="F65" s="46">
        <v>19</v>
      </c>
      <c r="G65" s="47">
        <f>F65/F69</f>
        <v>0.02936630602782071</v>
      </c>
      <c r="H65" s="46">
        <v>19</v>
      </c>
      <c r="I65" s="47">
        <f>H65/H69</f>
        <v>0.02710413694721826</v>
      </c>
      <c r="J65" s="46">
        <v>4</v>
      </c>
      <c r="K65" s="47">
        <f>J65/J69</f>
        <v>0.006051437216338881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</row>
    <row r="66" spans="1:39" s="4" customFormat="1" ht="12.75">
      <c r="A66" s="45" t="s">
        <v>35</v>
      </c>
      <c r="B66" s="46">
        <v>40</v>
      </c>
      <c r="C66" s="47">
        <f>B66/B69</f>
        <v>0.06919936336585704</v>
      </c>
      <c r="D66" s="46">
        <v>38</v>
      </c>
      <c r="E66" s="47">
        <f>D66/D69</f>
        <v>0.062193126022913256</v>
      </c>
      <c r="F66" s="46">
        <v>51</v>
      </c>
      <c r="G66" s="47">
        <f>F66/F69</f>
        <v>0.07882534775888717</v>
      </c>
      <c r="H66" s="46">
        <v>42</v>
      </c>
      <c r="I66" s="47">
        <f>H66/H69</f>
        <v>0.05991440798858773</v>
      </c>
      <c r="J66" s="46">
        <v>452</v>
      </c>
      <c r="K66" s="47">
        <f>J66/J69</f>
        <v>0.6838124054462935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</row>
    <row r="67" spans="1:39" s="4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1:39" s="4" customFormat="1" ht="12.75">
      <c r="A68" s="45" t="s">
        <v>4</v>
      </c>
      <c r="B68" s="46">
        <v>0</v>
      </c>
      <c r="C68" s="47">
        <f>B68/B69</f>
        <v>0</v>
      </c>
      <c r="D68" s="46">
        <v>2</v>
      </c>
      <c r="E68" s="47">
        <f>D68/D69</f>
        <v>0.0032733224222585926</v>
      </c>
      <c r="F68" s="46">
        <v>0</v>
      </c>
      <c r="G68" s="47">
        <f>F68/F69</f>
        <v>0</v>
      </c>
      <c r="H68" s="46">
        <v>1</v>
      </c>
      <c r="I68" s="47">
        <f>H68/H69</f>
        <v>0.0014265335235378032</v>
      </c>
      <c r="J68" s="46">
        <v>3</v>
      </c>
      <c r="K68" s="47">
        <f>J68/J69</f>
        <v>0.0045385779122541605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9" s="4" customFormat="1" ht="13.5" thickBot="1">
      <c r="A69" s="45" t="s">
        <v>6</v>
      </c>
      <c r="B69" s="84">
        <f aca="true" t="shared" si="2" ref="B69:G69">SUM(B59:B68)</f>
        <v>578.04</v>
      </c>
      <c r="C69" s="85">
        <f t="shared" si="2"/>
        <v>1</v>
      </c>
      <c r="D69" s="84">
        <f t="shared" si="2"/>
        <v>611</v>
      </c>
      <c r="E69" s="85">
        <f t="shared" si="2"/>
        <v>1</v>
      </c>
      <c r="F69" s="84">
        <f t="shared" si="2"/>
        <v>647</v>
      </c>
      <c r="G69" s="85">
        <f t="shared" si="2"/>
        <v>1</v>
      </c>
      <c r="H69" s="84">
        <f>SUM(H59:H68)</f>
        <v>701</v>
      </c>
      <c r="I69" s="85">
        <f>SUM(I59:I68)</f>
        <v>1</v>
      </c>
      <c r="J69" s="84">
        <f>SUM(J59:J68)</f>
        <v>661</v>
      </c>
      <c r="K69" s="85">
        <f>SUM(K59:K68)</f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</row>
    <row r="70" spans="1:45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</row>
    <row r="71" spans="1:45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</row>
    <row r="72" spans="1:45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45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45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45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86" ht="12"/>
    <row r="87" ht="12"/>
    <row r="88" ht="19.5" customHeight="1"/>
    <row r="89" spans="2:9" ht="40.5" customHeight="1">
      <c r="B89" s="127" t="s">
        <v>39</v>
      </c>
      <c r="C89" s="127"/>
      <c r="D89" s="127"/>
      <c r="E89" s="127"/>
      <c r="F89" s="127"/>
      <c r="G89" s="53"/>
      <c r="H89" s="54"/>
      <c r="I89" s="54"/>
    </row>
    <row r="90" ht="12.75" thickBot="1"/>
    <row r="91" spans="3:42" s="4" customFormat="1" ht="13.5" thickBot="1">
      <c r="C91" s="3"/>
      <c r="D91" s="55">
        <v>2017</v>
      </c>
      <c r="E91" s="55">
        <v>2018</v>
      </c>
      <c r="F91" s="55">
        <v>2019</v>
      </c>
      <c r="G91" s="55">
        <v>2020</v>
      </c>
      <c r="H91" s="55">
        <v>2021</v>
      </c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</row>
    <row r="92" spans="2:42" s="4" customFormat="1" ht="12.75">
      <c r="B92" s="45" t="s">
        <v>21</v>
      </c>
      <c r="C92" s="77"/>
      <c r="D92" s="59">
        <v>19</v>
      </c>
      <c r="E92" s="59">
        <v>11</v>
      </c>
      <c r="F92" s="59">
        <v>21</v>
      </c>
      <c r="G92" s="59">
        <v>22</v>
      </c>
      <c r="H92" s="59">
        <v>12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</row>
    <row r="93" spans="2:42" s="4" customFormat="1" ht="12.75">
      <c r="B93" s="45" t="s">
        <v>3</v>
      </c>
      <c r="C93" s="58"/>
      <c r="D93" s="59">
        <v>7</v>
      </c>
      <c r="E93" s="59">
        <v>6</v>
      </c>
      <c r="F93" s="59">
        <v>10</v>
      </c>
      <c r="G93" s="59">
        <v>10</v>
      </c>
      <c r="H93" s="59">
        <v>9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</row>
    <row r="94" spans="2:42" s="4" customFormat="1" ht="12.75">
      <c r="B94" s="45" t="s">
        <v>1</v>
      </c>
      <c r="C94" s="58"/>
      <c r="D94" s="59">
        <v>6</v>
      </c>
      <c r="E94" s="59">
        <v>23</v>
      </c>
      <c r="F94" s="59">
        <v>22</v>
      </c>
      <c r="G94" s="59">
        <v>21</v>
      </c>
      <c r="H94" s="59">
        <v>15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</row>
    <row r="95" spans="2:42" s="4" customFormat="1" ht="12.75">
      <c r="B95" s="45" t="s">
        <v>2</v>
      </c>
      <c r="C95" s="58"/>
      <c r="D95" s="59">
        <v>9</v>
      </c>
      <c r="E95" s="59">
        <v>13</v>
      </c>
      <c r="F95" s="59">
        <v>22</v>
      </c>
      <c r="G95" s="59">
        <v>18</v>
      </c>
      <c r="H95" s="59">
        <v>11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</row>
    <row r="96" spans="2:42" s="4" customFormat="1" ht="12.75" customHeight="1">
      <c r="B96" s="48" t="s">
        <v>16</v>
      </c>
      <c r="C96" s="58"/>
      <c r="D96" s="59">
        <v>38</v>
      </c>
      <c r="E96" s="59">
        <v>53</v>
      </c>
      <c r="F96" s="59">
        <v>44</v>
      </c>
      <c r="G96" s="59">
        <v>64</v>
      </c>
      <c r="H96" s="59">
        <v>33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</row>
    <row r="97" spans="2:42" s="4" customFormat="1" ht="12.75" customHeight="1">
      <c r="B97" s="48" t="s">
        <v>38</v>
      </c>
      <c r="C97" s="58"/>
      <c r="D97" s="59">
        <v>23</v>
      </c>
      <c r="E97" s="59"/>
      <c r="F97" s="59"/>
      <c r="G97" s="59"/>
      <c r="H97" s="59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</row>
    <row r="98" spans="2:42" s="4" customFormat="1" ht="15" customHeight="1">
      <c r="B98" s="45" t="s">
        <v>35</v>
      </c>
      <c r="C98" s="58"/>
      <c r="D98" s="59">
        <v>61</v>
      </c>
      <c r="E98" s="59">
        <v>78</v>
      </c>
      <c r="F98" s="59">
        <v>73</v>
      </c>
      <c r="G98" s="59">
        <v>84</v>
      </c>
      <c r="H98" s="59">
        <v>101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</row>
    <row r="99" spans="2:42" s="4" customFormat="1" ht="15" customHeight="1">
      <c r="B99" s="45" t="s">
        <v>5</v>
      </c>
      <c r="C99" s="58"/>
      <c r="D99" s="59">
        <v>2</v>
      </c>
      <c r="E99" s="59">
        <v>5</v>
      </c>
      <c r="F99" s="59">
        <v>5</v>
      </c>
      <c r="G99" s="59">
        <v>5</v>
      </c>
      <c r="H99" s="59">
        <v>1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2:42" s="4" customFormat="1" ht="13.5" thickBot="1">
      <c r="B100" s="45" t="s">
        <v>4</v>
      </c>
      <c r="C100" s="56"/>
      <c r="D100" s="60">
        <v>3</v>
      </c>
      <c r="E100" s="60">
        <v>2</v>
      </c>
      <c r="F100" s="60">
        <v>4</v>
      </c>
      <c r="G100" s="60">
        <v>6</v>
      </c>
      <c r="H100" s="60">
        <v>3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3" spans="2:60" ht="18.75" customHeight="1">
      <c r="B103" s="127" t="s">
        <v>40</v>
      </c>
      <c r="C103" s="127"/>
      <c r="D103" s="127"/>
      <c r="E103" s="127"/>
      <c r="F103" s="127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</row>
    <row r="104" spans="46:60" ht="12"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</row>
    <row r="105" spans="3:60" ht="12.75">
      <c r="C105" s="61">
        <v>20.26</v>
      </c>
      <c r="D105" s="49" t="s">
        <v>41</v>
      </c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</row>
    <row r="106" spans="3:60" ht="12.75">
      <c r="C106" s="99">
        <v>29.43</v>
      </c>
      <c r="D106" s="49" t="s">
        <v>42</v>
      </c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</row>
  </sheetData>
  <sheetProtection/>
  <mergeCells count="15">
    <mergeCell ref="B12:D12"/>
    <mergeCell ref="E12:G12"/>
    <mergeCell ref="I12:J12"/>
    <mergeCell ref="A55:I55"/>
    <mergeCell ref="A2:I2"/>
    <mergeCell ref="A3:I3"/>
    <mergeCell ref="A10:I10"/>
    <mergeCell ref="A11:G11"/>
    <mergeCell ref="B103:F103"/>
    <mergeCell ref="B89:F89"/>
    <mergeCell ref="F57:G57"/>
    <mergeCell ref="D57:E57"/>
    <mergeCell ref="B57:C57"/>
    <mergeCell ref="J57:K57"/>
    <mergeCell ref="H57:I57"/>
  </mergeCells>
  <printOptions/>
  <pageMargins left="0.75" right="0.75" top="0.92" bottom="0.49" header="0.5" footer="0.4"/>
  <pageSetup horizontalDpi="600" verticalDpi="600" orientation="portrait" r:id="rId2"/>
  <rowBreaks count="1" manualBreakCount="1">
    <brk id="5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K107"/>
  <sheetViews>
    <sheetView showGridLines="0" zoomScaleSheetLayoutView="100" zoomScalePageLayoutView="0" workbookViewId="0" topLeftCell="A10">
      <selection activeCell="I6" sqref="I6:J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1.375" style="3" customWidth="1"/>
    <col min="10" max="13" width="11.375" style="5" customWidth="1"/>
    <col min="14" max="51" width="5.125" style="5" customWidth="1"/>
    <col min="52" max="56" width="11.375" style="5" customWidth="1"/>
    <col min="57" max="16384" width="11.375" style="3" customWidth="1"/>
  </cols>
  <sheetData>
    <row r="1" ht="15" customHeight="1"/>
    <row r="2" spans="1:10" ht="22.5">
      <c r="A2" s="115" t="s">
        <v>36</v>
      </c>
      <c r="B2" s="115"/>
      <c r="C2" s="115"/>
      <c r="D2" s="115"/>
      <c r="E2" s="115"/>
      <c r="F2" s="115"/>
      <c r="G2" s="115"/>
      <c r="H2" s="118"/>
      <c r="I2" s="118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55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45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9" t="s">
        <v>15</v>
      </c>
      <c r="B7" s="10">
        <v>0.8</v>
      </c>
      <c r="C7" s="10">
        <v>0.86</v>
      </c>
      <c r="D7" s="10">
        <v>0.9</v>
      </c>
      <c r="E7" s="10">
        <v>0.995</v>
      </c>
      <c r="F7" s="10">
        <v>1</v>
      </c>
      <c r="G7" s="10">
        <v>0.81</v>
      </c>
      <c r="H7" s="10">
        <v>0.67</v>
      </c>
      <c r="I7" s="10">
        <v>0.7961</v>
      </c>
      <c r="J7" s="10">
        <v>0.6742209631728046</v>
      </c>
      <c r="K7" s="11">
        <v>0.64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spans="2:4" ht="15" customHeight="1">
      <c r="B8" s="12"/>
      <c r="D8" s="12" t="s">
        <v>44</v>
      </c>
    </row>
    <row r="9" ht="15" customHeight="1"/>
    <row r="10" spans="1:9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</row>
    <row r="11" spans="1:8" ht="12" customHeight="1" thickBot="1">
      <c r="A11" s="120"/>
      <c r="B11" s="120"/>
      <c r="C11" s="120"/>
      <c r="D11" s="120"/>
      <c r="E11" s="120"/>
      <c r="F11" s="120"/>
      <c r="G11" s="120"/>
      <c r="H11" s="13"/>
    </row>
    <row r="12" spans="2:55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72">
        <v>2011</v>
      </c>
      <c r="B14" s="74">
        <v>0.6</v>
      </c>
      <c r="C14" s="24">
        <v>0.6949</v>
      </c>
      <c r="D14" s="25">
        <v>0.0007200460829492294</v>
      </c>
      <c r="E14" s="23">
        <v>0.6</v>
      </c>
      <c r="F14" s="24">
        <v>0.6808</v>
      </c>
      <c r="G14" s="25">
        <v>0.020842705053231235</v>
      </c>
      <c r="H14" s="26" t="s">
        <v>27</v>
      </c>
      <c r="I14" s="89">
        <v>0.695</v>
      </c>
      <c r="J14" s="8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72">
        <v>2012</v>
      </c>
      <c r="B15" s="74">
        <v>0.6</v>
      </c>
      <c r="C15" s="24">
        <v>0.7101</v>
      </c>
      <c r="D15" s="25">
        <f aca="true" t="shared" si="0" ref="D15:D21">(C15-C14)/C14</f>
        <v>0.021873650885019417</v>
      </c>
      <c r="E15" s="23">
        <v>0.6</v>
      </c>
      <c r="F15" s="24">
        <v>0.7139</v>
      </c>
      <c r="G15" s="25">
        <f aca="true" t="shared" si="1" ref="G15:G21">(F15-F14)/F14</f>
        <v>0.04861927144535843</v>
      </c>
      <c r="H15" s="26" t="s">
        <v>27</v>
      </c>
      <c r="I15" s="89">
        <v>0.6939</v>
      </c>
      <c r="J15" s="8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72">
        <v>2013</v>
      </c>
      <c r="B16" s="74">
        <v>0.6</v>
      </c>
      <c r="C16" s="24">
        <v>0.7272</v>
      </c>
      <c r="D16" s="25">
        <f t="shared" si="0"/>
        <v>0.024081115335868195</v>
      </c>
      <c r="E16" s="23">
        <v>0.6</v>
      </c>
      <c r="F16" s="24">
        <v>0.7073</v>
      </c>
      <c r="G16" s="25">
        <f t="shared" si="1"/>
        <v>-0.00924499229583967</v>
      </c>
      <c r="H16" s="26" t="s">
        <v>27</v>
      </c>
      <c r="I16" s="89">
        <v>0.7081</v>
      </c>
      <c r="J16" s="8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82">
        <v>2015</v>
      </c>
      <c r="B17" s="74">
        <v>0.6</v>
      </c>
      <c r="C17" s="24">
        <v>0.712</v>
      </c>
      <c r="D17" s="25">
        <f t="shared" si="0"/>
        <v>-0.020902090209020893</v>
      </c>
      <c r="E17" s="23">
        <v>0.6</v>
      </c>
      <c r="F17" s="24">
        <v>0.71</v>
      </c>
      <c r="G17" s="25">
        <f t="shared" si="1"/>
        <v>0.003817333521843524</v>
      </c>
      <c r="H17" s="26" t="s">
        <v>27</v>
      </c>
      <c r="I17" s="89">
        <v>0.7083</v>
      </c>
      <c r="J17" s="89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31" customFormat="1" ht="15">
      <c r="A18" s="82">
        <v>2016</v>
      </c>
      <c r="B18" s="74">
        <v>0.6</v>
      </c>
      <c r="C18" s="24">
        <v>0.697</v>
      </c>
      <c r="D18" s="25">
        <f t="shared" si="0"/>
        <v>-0.0210674157303371</v>
      </c>
      <c r="E18" s="23">
        <v>0.6</v>
      </c>
      <c r="F18" s="24">
        <v>0.677</v>
      </c>
      <c r="G18" s="25">
        <f t="shared" si="1"/>
        <v>-0.04647887323943651</v>
      </c>
      <c r="H18" s="26" t="s">
        <v>27</v>
      </c>
      <c r="I18" s="89">
        <v>0.7158</v>
      </c>
      <c r="J18" s="89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" customFormat="1" ht="15">
      <c r="A19" s="82">
        <v>2017</v>
      </c>
      <c r="B19" s="74">
        <v>0.6</v>
      </c>
      <c r="C19" s="24">
        <v>0.68</v>
      </c>
      <c r="D19" s="25">
        <f t="shared" si="0"/>
        <v>-0.02439024390243889</v>
      </c>
      <c r="E19" s="23">
        <v>0.6</v>
      </c>
      <c r="F19" s="24">
        <v>0.703</v>
      </c>
      <c r="G19" s="25">
        <f t="shared" si="1"/>
        <v>0.038404726735598096</v>
      </c>
      <c r="H19" s="26" t="s">
        <v>27</v>
      </c>
      <c r="I19" s="89">
        <v>0.7517</v>
      </c>
      <c r="J19" s="89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25" ht="15.75" thickBot="1">
      <c r="A20" s="82">
        <v>2018</v>
      </c>
      <c r="B20" s="74">
        <v>0.6</v>
      </c>
      <c r="C20" s="24">
        <v>0.7126</v>
      </c>
      <c r="D20" s="92">
        <f t="shared" si="0"/>
        <v>0.047941176470588175</v>
      </c>
      <c r="E20" s="23">
        <v>0.6</v>
      </c>
      <c r="F20" s="24">
        <v>0.709</v>
      </c>
      <c r="G20" s="92">
        <f t="shared" si="1"/>
        <v>0.008534850640113806</v>
      </c>
      <c r="H20" s="26" t="s">
        <v>27</v>
      </c>
      <c r="I20" s="89">
        <v>0.7593</v>
      </c>
      <c r="J20" s="89">
        <v>0.7154</v>
      </c>
      <c r="T20" s="36"/>
      <c r="U20" s="37"/>
      <c r="X20" s="36"/>
      <c r="Y20" s="37"/>
    </row>
    <row r="21" spans="1:56" s="91" customFormat="1" ht="15.75" thickBot="1">
      <c r="A21" s="82">
        <v>2019</v>
      </c>
      <c r="B21" s="105">
        <v>0.6</v>
      </c>
      <c r="C21" s="106">
        <v>0.6977</v>
      </c>
      <c r="D21" s="107">
        <f t="shared" si="0"/>
        <v>-0.020909346056693832</v>
      </c>
      <c r="E21" s="108">
        <v>0.6</v>
      </c>
      <c r="F21" s="106">
        <v>0.7035</v>
      </c>
      <c r="G21" s="107">
        <f t="shared" si="1"/>
        <v>-0.00775740479548653</v>
      </c>
      <c r="H21" s="26" t="s">
        <v>27</v>
      </c>
      <c r="I21" s="89">
        <v>0.7365</v>
      </c>
      <c r="J21" s="89">
        <v>0.6923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25" ht="15.75" thickBot="1">
      <c r="A22" s="82">
        <v>2020</v>
      </c>
      <c r="B22" s="105">
        <v>0.6</v>
      </c>
      <c r="C22" s="106">
        <v>0.6783224755700326</v>
      </c>
      <c r="D22" s="107">
        <f>(C22-C21)/C21</f>
        <v>-0.027773433323731448</v>
      </c>
      <c r="E22" s="108">
        <v>0.6</v>
      </c>
      <c r="F22" s="106">
        <v>0.7195183178176091</v>
      </c>
      <c r="G22" s="107">
        <f>(F22-F21)/F21</f>
        <v>0.02276946384876915</v>
      </c>
      <c r="H22" s="26" t="s">
        <v>27</v>
      </c>
      <c r="I22" s="89">
        <v>0.7374</v>
      </c>
      <c r="J22" s="89">
        <v>0.708</v>
      </c>
      <c r="T22" s="36"/>
      <c r="U22" s="37"/>
      <c r="X22" s="36"/>
      <c r="Y22" s="37"/>
    </row>
    <row r="23" spans="1:25" ht="15" thickBot="1">
      <c r="A23" s="81">
        <v>2021</v>
      </c>
      <c r="B23" s="93">
        <v>0.6</v>
      </c>
      <c r="C23" s="94">
        <v>0.3307</v>
      </c>
      <c r="D23" s="95">
        <f>(C23-C22)/C22</f>
        <v>-0.5124737688780042</v>
      </c>
      <c r="E23" s="96">
        <v>0.6</v>
      </c>
      <c r="F23" s="94">
        <v>0.2928</v>
      </c>
      <c r="G23" s="95">
        <f>(F23-F22)/F22</f>
        <v>-0.5930610899690507</v>
      </c>
      <c r="H23" s="29" t="s">
        <v>28</v>
      </c>
      <c r="I23" s="90">
        <v>0.4874</v>
      </c>
      <c r="J23" s="90">
        <v>0.4672</v>
      </c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9"/>
    </row>
    <row r="33" ht="12">
      <c r="W33" s="39"/>
    </row>
    <row r="34" ht="12">
      <c r="W34" s="39"/>
    </row>
    <row r="35" ht="12">
      <c r="W35" s="39"/>
    </row>
    <row r="36" ht="12">
      <c r="W36" s="39"/>
    </row>
    <row r="37" ht="12">
      <c r="W37" s="39"/>
    </row>
    <row r="54" ht="12" customHeight="1"/>
    <row r="55" spans="1:9" ht="18.75" customHeight="1">
      <c r="A55" s="111" t="s">
        <v>24</v>
      </c>
      <c r="B55" s="111"/>
      <c r="C55" s="111"/>
      <c r="D55" s="111"/>
      <c r="E55" s="111"/>
      <c r="F55" s="111"/>
      <c r="G55" s="111"/>
      <c r="H55" s="112"/>
      <c r="I55" s="112"/>
    </row>
    <row r="56" ht="12.75" thickBot="1"/>
    <row r="57" spans="2:50" s="4" customFormat="1" ht="13.5" customHeight="1" thickBot="1">
      <c r="B57" s="113">
        <v>2017</v>
      </c>
      <c r="C57" s="114"/>
      <c r="D57" s="113">
        <v>2018</v>
      </c>
      <c r="E57" s="114"/>
      <c r="F57" s="113">
        <v>2019</v>
      </c>
      <c r="G57" s="114"/>
      <c r="H57" s="113">
        <v>2020</v>
      </c>
      <c r="I57" s="114"/>
      <c r="J57" s="113">
        <v>2021</v>
      </c>
      <c r="K57" s="11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s="4" customFormat="1" ht="13.5" thickBot="1">
      <c r="A58" s="83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s="4" customFormat="1" ht="12.75">
      <c r="A59" s="45" t="s">
        <v>0</v>
      </c>
      <c r="B59" s="42">
        <v>875.0600000000001</v>
      </c>
      <c r="C59" s="43">
        <f>B59/B69</f>
        <v>0.7125895765472313</v>
      </c>
      <c r="D59" s="42">
        <v>875.06</v>
      </c>
      <c r="E59" s="43">
        <f>D59/D69</f>
        <v>0.690655090765588</v>
      </c>
      <c r="F59" s="42">
        <v>901.8</v>
      </c>
      <c r="G59" s="43">
        <f>F59/F69</f>
        <v>0.6977176015473887</v>
      </c>
      <c r="H59" s="42">
        <v>832.98</v>
      </c>
      <c r="I59" s="43">
        <f>H59/H69</f>
        <v>0.6783224755700326</v>
      </c>
      <c r="J59" s="42">
        <v>435.92</v>
      </c>
      <c r="K59" s="43">
        <f>J59/J69</f>
        <v>0.32147492625368734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s="4" customFormat="1" ht="12.75">
      <c r="A60" s="45" t="s">
        <v>21</v>
      </c>
      <c r="B60" s="46">
        <v>37.94</v>
      </c>
      <c r="C60" s="47">
        <f>B60/B69</f>
        <v>0.0308957654723127</v>
      </c>
      <c r="D60" s="46">
        <v>37.94</v>
      </c>
      <c r="E60" s="47">
        <f>D60/D69</f>
        <v>0.029944751381215468</v>
      </c>
      <c r="F60" s="46">
        <v>36.2</v>
      </c>
      <c r="G60" s="47">
        <f>F60/F69</f>
        <v>0.02800773694390716</v>
      </c>
      <c r="H60" s="46">
        <v>22.02</v>
      </c>
      <c r="I60" s="47">
        <f>H60/H69</f>
        <v>0.01793159609120521</v>
      </c>
      <c r="J60" s="46">
        <v>16.08</v>
      </c>
      <c r="K60" s="47">
        <f>J60/J69</f>
        <v>0.011858407079646017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s="4" customFormat="1" ht="12.75">
      <c r="A61" s="45" t="s">
        <v>3</v>
      </c>
      <c r="B61" s="46">
        <v>21</v>
      </c>
      <c r="C61" s="47">
        <f>B61/B69</f>
        <v>0.01710097719869707</v>
      </c>
      <c r="D61" s="46">
        <v>21</v>
      </c>
      <c r="E61" s="47">
        <f>D61/D69</f>
        <v>0.016574585635359115</v>
      </c>
      <c r="F61" s="46">
        <v>7</v>
      </c>
      <c r="G61" s="47">
        <f>F61/F69</f>
        <v>0.005415860735009671</v>
      </c>
      <c r="H61" s="46">
        <v>1</v>
      </c>
      <c r="I61" s="47">
        <f>H61/H69</f>
        <v>0.0008143322475570033</v>
      </c>
      <c r="J61" s="46">
        <v>3</v>
      </c>
      <c r="K61" s="47">
        <f>J61/J69</f>
        <v>0.0022123893805309734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s="4" customFormat="1" ht="12.75">
      <c r="A62" s="45" t="s">
        <v>1</v>
      </c>
      <c r="B62" s="46">
        <v>68</v>
      </c>
      <c r="C62" s="47">
        <f>B62/B69</f>
        <v>0.05537459283387622</v>
      </c>
      <c r="D62" s="46">
        <v>68</v>
      </c>
      <c r="E62" s="47">
        <f>D62/D69</f>
        <v>0.05367008681925809</v>
      </c>
      <c r="F62" s="46">
        <v>72</v>
      </c>
      <c r="G62" s="47">
        <f>F62/F69</f>
        <v>0.055705996131528046</v>
      </c>
      <c r="H62" s="46">
        <v>71</v>
      </c>
      <c r="I62" s="47">
        <f>H62/H69</f>
        <v>0.05781758957654723</v>
      </c>
      <c r="J62" s="46">
        <v>38</v>
      </c>
      <c r="K62" s="47">
        <f>J62/J69</f>
        <v>0.028023598820058997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s="4" customFormat="1" ht="12.75">
      <c r="A63" s="45" t="s">
        <v>2</v>
      </c>
      <c r="B63" s="46">
        <v>132</v>
      </c>
      <c r="C63" s="47">
        <f>B63/B69</f>
        <v>0.10749185667752444</v>
      </c>
      <c r="D63" s="46">
        <v>132</v>
      </c>
      <c r="E63" s="47">
        <f>D63/D69</f>
        <v>0.10418310970797158</v>
      </c>
      <c r="F63" s="46">
        <v>145</v>
      </c>
      <c r="G63" s="47">
        <f>F63/F69</f>
        <v>0.11218568665377177</v>
      </c>
      <c r="H63" s="46">
        <v>125</v>
      </c>
      <c r="I63" s="47">
        <f>H63/H69</f>
        <v>0.10179153094462541</v>
      </c>
      <c r="J63" s="46">
        <v>31</v>
      </c>
      <c r="K63" s="47">
        <f>J63/J69</f>
        <v>0.022861356932153392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s="4" customFormat="1" ht="12.75">
      <c r="A64" s="48" t="s">
        <v>16</v>
      </c>
      <c r="B64" s="46"/>
      <c r="C64" s="47">
        <f>B64/B69</f>
        <v>0</v>
      </c>
      <c r="D64" s="46">
        <v>39</v>
      </c>
      <c r="E64" s="47">
        <f>D64/D69</f>
        <v>0.030781373322809787</v>
      </c>
      <c r="F64" s="46">
        <v>43.5</v>
      </c>
      <c r="G64" s="47">
        <f>F64/F69</f>
        <v>0.033655705996131526</v>
      </c>
      <c r="H64" s="46">
        <v>31</v>
      </c>
      <c r="I64" s="47">
        <f>H64/H69</f>
        <v>0.025244299674267102</v>
      </c>
      <c r="J64" s="46">
        <v>32</v>
      </c>
      <c r="K64" s="47">
        <f>J64/J69</f>
        <v>0.02359882005899705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0" s="4" customFormat="1" ht="12.75">
      <c r="A65" s="45" t="s">
        <v>38</v>
      </c>
      <c r="B65" s="46">
        <v>50</v>
      </c>
      <c r="C65" s="47">
        <f>B65/B69</f>
        <v>0.04071661237785016</v>
      </c>
      <c r="D65" s="46">
        <v>50</v>
      </c>
      <c r="E65" s="47">
        <f>D65/D69</f>
        <v>0.03946329913180742</v>
      </c>
      <c r="F65" s="46">
        <v>46</v>
      </c>
      <c r="G65" s="47">
        <f>F65/F69</f>
        <v>0.035589941972920695</v>
      </c>
      <c r="H65" s="46">
        <v>70</v>
      </c>
      <c r="I65" s="47">
        <f>H65/H69</f>
        <v>0.057003257328990226</v>
      </c>
      <c r="J65" s="46">
        <v>11</v>
      </c>
      <c r="K65" s="47">
        <f>J65/J69</f>
        <v>0.008112094395280236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</row>
    <row r="66" spans="1:50" s="4" customFormat="1" ht="12.75">
      <c r="A66" s="45" t="s">
        <v>35</v>
      </c>
      <c r="B66" s="46">
        <v>20</v>
      </c>
      <c r="C66" s="47">
        <f>B66/B69</f>
        <v>0.016286644951140065</v>
      </c>
      <c r="D66" s="46">
        <v>20</v>
      </c>
      <c r="E66" s="47">
        <f>D66/D69</f>
        <v>0.01578531965272297</v>
      </c>
      <c r="F66" s="46">
        <v>17</v>
      </c>
      <c r="G66" s="47">
        <f>F66/F69</f>
        <v>0.013152804642166345</v>
      </c>
      <c r="H66" s="46">
        <v>46</v>
      </c>
      <c r="I66" s="47">
        <f>H66/H69</f>
        <v>0.03745928338762215</v>
      </c>
      <c r="J66" s="46">
        <v>782</v>
      </c>
      <c r="K66" s="47">
        <f>J66/J69</f>
        <v>0.5766961651917404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</row>
    <row r="67" spans="1:50" s="4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0</v>
      </c>
      <c r="I67" s="47">
        <f>H67/H69</f>
        <v>0</v>
      </c>
      <c r="J67" s="46">
        <v>1</v>
      </c>
      <c r="K67" s="47">
        <f>J67/J69</f>
        <v>0.0007374631268436578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</row>
    <row r="68" spans="1:50" s="4" customFormat="1" ht="12.75" customHeight="1">
      <c r="A68" s="45" t="s">
        <v>4</v>
      </c>
      <c r="B68" s="46">
        <v>24</v>
      </c>
      <c r="C68" s="47">
        <f>B68/B69</f>
        <v>0.019543973941368076</v>
      </c>
      <c r="D68" s="46">
        <v>24</v>
      </c>
      <c r="E68" s="47">
        <f>D68/D69</f>
        <v>0.018942383583267563</v>
      </c>
      <c r="F68" s="46">
        <v>24</v>
      </c>
      <c r="G68" s="47">
        <f>F68/F69</f>
        <v>0.018568665377176014</v>
      </c>
      <c r="H68" s="46">
        <v>29</v>
      </c>
      <c r="I68" s="47">
        <f>H68/H69</f>
        <v>0.023615635179153095</v>
      </c>
      <c r="J68" s="46">
        <v>6</v>
      </c>
      <c r="K68" s="47">
        <f>J68/J69</f>
        <v>0.004424778761061947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</row>
    <row r="69" spans="1:50" s="4" customFormat="1" ht="13.5" thickBot="1">
      <c r="A69" s="45" t="s">
        <v>6</v>
      </c>
      <c r="B69" s="84">
        <f aca="true" t="shared" si="2" ref="B69:G69">SUM(B59:B68)</f>
        <v>1228</v>
      </c>
      <c r="C69" s="85">
        <f t="shared" si="2"/>
        <v>1</v>
      </c>
      <c r="D69" s="84">
        <f t="shared" si="2"/>
        <v>1267</v>
      </c>
      <c r="E69" s="85">
        <f t="shared" si="2"/>
        <v>1</v>
      </c>
      <c r="F69" s="84">
        <f t="shared" si="2"/>
        <v>1292.5</v>
      </c>
      <c r="G69" s="85">
        <f t="shared" si="2"/>
        <v>1</v>
      </c>
      <c r="H69" s="84">
        <f>SUM(H59:H68)</f>
        <v>1228</v>
      </c>
      <c r="I69" s="85">
        <f>SUM(I59:I68)</f>
        <v>1</v>
      </c>
      <c r="J69" s="84">
        <f>SUM(J59:J68)</f>
        <v>1356</v>
      </c>
      <c r="K69" s="85">
        <f>SUM(K59:K68)</f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</row>
    <row r="70" spans="1:56" s="4" customFormat="1" ht="12.75">
      <c r="A70" s="49"/>
      <c r="B70" s="50"/>
      <c r="C70" s="51"/>
      <c r="D70" s="52"/>
      <c r="E70" s="44"/>
      <c r="F70" s="75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</row>
    <row r="72" spans="1:56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</row>
    <row r="73" spans="1:56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</row>
    <row r="74" spans="1:56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</row>
    <row r="75" spans="1:56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86" ht="12"/>
    <row r="87" ht="12"/>
    <row r="90" spans="1:9" ht="40.5" customHeight="1">
      <c r="A90" s="53"/>
      <c r="B90" s="127" t="s">
        <v>39</v>
      </c>
      <c r="C90" s="127"/>
      <c r="D90" s="127"/>
      <c r="E90" s="127"/>
      <c r="F90" s="127"/>
      <c r="G90" s="53"/>
      <c r="H90" s="54"/>
      <c r="I90" s="54"/>
    </row>
    <row r="91" ht="12.75" thickBot="1"/>
    <row r="92" spans="1:53" s="4" customFormat="1" ht="13.5" thickBot="1">
      <c r="A92" s="3"/>
      <c r="C92" s="3"/>
      <c r="D92" s="55">
        <v>2017</v>
      </c>
      <c r="E92" s="55">
        <v>2018</v>
      </c>
      <c r="F92" s="55">
        <v>2019</v>
      </c>
      <c r="G92" s="55">
        <v>2020</v>
      </c>
      <c r="H92" s="55">
        <v>2021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4" customFormat="1" ht="12.75">
      <c r="A93" s="3"/>
      <c r="B93" s="45" t="s">
        <v>21</v>
      </c>
      <c r="C93" s="56"/>
      <c r="D93" s="66">
        <v>32</v>
      </c>
      <c r="E93" s="66">
        <v>32</v>
      </c>
      <c r="F93" s="66">
        <v>33</v>
      </c>
      <c r="G93" s="66">
        <v>28</v>
      </c>
      <c r="H93" s="66">
        <v>22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s="4" customFormat="1" ht="12.75">
      <c r="A94" s="3"/>
      <c r="B94" s="45" t="s">
        <v>3</v>
      </c>
      <c r="C94" s="58"/>
      <c r="D94" s="66">
        <v>13</v>
      </c>
      <c r="E94" s="66">
        <v>13</v>
      </c>
      <c r="F94" s="66">
        <v>13</v>
      </c>
      <c r="G94" s="66">
        <v>7</v>
      </c>
      <c r="H94" s="66">
        <v>12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" customFormat="1" ht="12.75">
      <c r="A95" s="3"/>
      <c r="B95" s="45" t="s">
        <v>1</v>
      </c>
      <c r="C95" s="58"/>
      <c r="D95" s="66">
        <v>48</v>
      </c>
      <c r="E95" s="66">
        <v>48</v>
      </c>
      <c r="F95" s="66">
        <v>33</v>
      </c>
      <c r="G95" s="66">
        <v>26</v>
      </c>
      <c r="H95" s="66">
        <v>31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" customFormat="1" ht="12.75">
      <c r="A96" s="3"/>
      <c r="B96" s="45" t="s">
        <v>2</v>
      </c>
      <c r="C96" s="58"/>
      <c r="D96" s="66">
        <v>41</v>
      </c>
      <c r="E96" s="66">
        <v>41</v>
      </c>
      <c r="F96" s="66">
        <v>36</v>
      </c>
      <c r="G96" s="66">
        <v>27</v>
      </c>
      <c r="H96" s="66">
        <v>23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1:53" s="4" customFormat="1" ht="15" customHeight="1">
      <c r="A97" s="3"/>
      <c r="B97" s="48" t="s">
        <v>16</v>
      </c>
      <c r="C97" s="58"/>
      <c r="D97" s="66">
        <v>75</v>
      </c>
      <c r="E97" s="66">
        <v>75</v>
      </c>
      <c r="F97" s="66">
        <v>89</v>
      </c>
      <c r="G97" s="66">
        <v>71</v>
      </c>
      <c r="H97" s="66">
        <v>79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8" spans="1:53" s="4" customFormat="1" ht="15" customHeight="1">
      <c r="A98" s="3"/>
      <c r="B98" s="48" t="s">
        <v>38</v>
      </c>
      <c r="C98" s="58"/>
      <c r="D98" s="66"/>
      <c r="E98" s="66"/>
      <c r="F98" s="66"/>
      <c r="G98" s="66"/>
      <c r="H98" s="66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</row>
    <row r="99" spans="1:53" s="4" customFormat="1" ht="12.75">
      <c r="A99" s="3"/>
      <c r="B99" s="45" t="s">
        <v>35</v>
      </c>
      <c r="C99" s="58"/>
      <c r="D99" s="66">
        <v>137</v>
      </c>
      <c r="E99" s="66">
        <v>137</v>
      </c>
      <c r="F99" s="66">
        <v>143</v>
      </c>
      <c r="G99" s="66">
        <v>144</v>
      </c>
      <c r="H99" s="66">
        <v>157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</row>
    <row r="100" spans="1:53" s="4" customFormat="1" ht="12.75" customHeight="1">
      <c r="A100" s="3"/>
      <c r="B100" s="45" t="s">
        <v>5</v>
      </c>
      <c r="C100" s="58"/>
      <c r="D100" s="66">
        <v>13</v>
      </c>
      <c r="E100" s="66">
        <v>13</v>
      </c>
      <c r="F100" s="66">
        <v>11</v>
      </c>
      <c r="G100" s="66">
        <v>19</v>
      </c>
      <c r="H100" s="66">
        <v>4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</row>
    <row r="101" spans="1:53" s="4" customFormat="1" ht="12.75" customHeight="1" thickBot="1">
      <c r="A101" s="3"/>
      <c r="B101" s="45" t="s">
        <v>4</v>
      </c>
      <c r="C101" s="56"/>
      <c r="D101" s="67">
        <v>7</v>
      </c>
      <c r="E101" s="67">
        <v>7</v>
      </c>
      <c r="F101" s="67">
        <v>9</v>
      </c>
      <c r="G101" s="67">
        <v>9</v>
      </c>
      <c r="H101" s="67">
        <v>6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</row>
    <row r="104" spans="2:63" ht="18.75" customHeight="1">
      <c r="B104" s="127" t="s">
        <v>40</v>
      </c>
      <c r="C104" s="127"/>
      <c r="D104" s="127"/>
      <c r="E104" s="127"/>
      <c r="F104" s="127"/>
      <c r="BE104" s="5"/>
      <c r="BF104" s="5"/>
      <c r="BG104" s="5"/>
      <c r="BH104" s="5"/>
      <c r="BI104" s="5"/>
      <c r="BJ104" s="5"/>
      <c r="BK104" s="5"/>
    </row>
    <row r="105" spans="57:63" ht="12">
      <c r="BE105" s="5"/>
      <c r="BF105" s="5"/>
      <c r="BG105" s="5"/>
      <c r="BH105" s="5"/>
      <c r="BI105" s="5"/>
      <c r="BJ105" s="5"/>
      <c r="BK105" s="5"/>
    </row>
    <row r="106" spans="3:63" ht="12.75">
      <c r="C106" s="61">
        <v>18.29</v>
      </c>
      <c r="D106" s="49" t="s">
        <v>41</v>
      </c>
      <c r="BE106" s="5"/>
      <c r="BF106" s="5"/>
      <c r="BG106" s="5"/>
      <c r="BH106" s="5"/>
      <c r="BI106" s="5"/>
      <c r="BJ106" s="5"/>
      <c r="BK106" s="5"/>
    </row>
    <row r="107" spans="3:63" ht="12.75">
      <c r="C107" s="99">
        <v>33.29</v>
      </c>
      <c r="D107" s="49" t="s">
        <v>42</v>
      </c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A2:I2"/>
    <mergeCell ref="A3:I3"/>
    <mergeCell ref="A10:I10"/>
    <mergeCell ref="A11:G11"/>
    <mergeCell ref="B12:D12"/>
    <mergeCell ref="E12:G12"/>
    <mergeCell ref="I12:J12"/>
    <mergeCell ref="A55:I55"/>
    <mergeCell ref="B104:F104"/>
    <mergeCell ref="B90:F90"/>
    <mergeCell ref="B57:C57"/>
    <mergeCell ref="D57:E57"/>
    <mergeCell ref="J57:K57"/>
    <mergeCell ref="H57:I57"/>
    <mergeCell ref="F57:G57"/>
  </mergeCells>
  <printOptions/>
  <pageMargins left="0.75" right="0.75" top="0.92" bottom="0.49" header="0.5" footer="0.4"/>
  <pageSetup horizontalDpi="600" verticalDpi="600" orientation="portrait" r:id="rId2"/>
  <rowBreaks count="1" manualBreakCount="1">
    <brk id="54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07"/>
  <sheetViews>
    <sheetView showGridLines="0" zoomScaleSheetLayoutView="100" zoomScalePageLayoutView="0" workbookViewId="0" topLeftCell="A8">
      <selection activeCell="I106" sqref="I106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875" style="3" customWidth="1"/>
    <col min="9" max="9" width="11.375" style="3" customWidth="1"/>
    <col min="10" max="13" width="11.375" style="5" customWidth="1"/>
    <col min="14" max="56" width="5.125" style="5" customWidth="1"/>
    <col min="57" max="61" width="5.125" style="3" customWidth="1"/>
    <col min="62" max="16384" width="11.375" style="3" customWidth="1"/>
  </cols>
  <sheetData>
    <row r="1" ht="15" customHeight="1">
      <c r="F1" s="4"/>
    </row>
    <row r="2" spans="1:10" ht="22.5">
      <c r="A2" s="115" t="s">
        <v>32</v>
      </c>
      <c r="B2" s="115"/>
      <c r="C2" s="115"/>
      <c r="D2" s="115"/>
      <c r="E2" s="115"/>
      <c r="F2" s="115"/>
      <c r="G2" s="115"/>
      <c r="H2" s="118"/>
      <c r="I2" s="118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55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45</v>
      </c>
      <c r="F6" s="8">
        <v>2016</v>
      </c>
      <c r="G6" s="8">
        <v>2017</v>
      </c>
      <c r="H6" s="8">
        <v>2018</v>
      </c>
      <c r="I6" s="7">
        <v>2019</v>
      </c>
      <c r="J6" s="7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 s="1" customFormat="1" ht="15">
      <c r="A7" s="9" t="s">
        <v>15</v>
      </c>
      <c r="B7" s="10">
        <v>0.72</v>
      </c>
      <c r="C7" s="10">
        <v>0.75</v>
      </c>
      <c r="D7" s="10">
        <v>0.96</v>
      </c>
      <c r="E7" s="10">
        <v>0.93</v>
      </c>
      <c r="F7" s="10">
        <v>1</v>
      </c>
      <c r="G7" s="10">
        <v>0.661</v>
      </c>
      <c r="H7" s="10">
        <v>0.784</v>
      </c>
      <c r="I7" s="11">
        <v>0.8143</v>
      </c>
      <c r="J7" s="11">
        <v>0.584942084942085</v>
      </c>
      <c r="K7" s="11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</row>
    <row r="8" ht="15" customHeight="1">
      <c r="D8" s="12" t="s">
        <v>44</v>
      </c>
    </row>
    <row r="9" ht="15" customHeight="1"/>
    <row r="10" spans="1:9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</row>
    <row r="11" spans="1:8" ht="12" customHeight="1" thickBot="1">
      <c r="A11" s="120"/>
      <c r="B11" s="120"/>
      <c r="C11" s="120"/>
      <c r="D11" s="120"/>
      <c r="E11" s="120"/>
      <c r="F11" s="120"/>
      <c r="G11" s="120"/>
      <c r="H11" s="13"/>
    </row>
    <row r="12" spans="2:55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2011</v>
      </c>
      <c r="B14" s="63">
        <v>0.6</v>
      </c>
      <c r="C14" s="64">
        <v>0.6056</v>
      </c>
      <c r="D14" s="25">
        <v>0.08472147590900951</v>
      </c>
      <c r="E14" s="63">
        <v>0.6</v>
      </c>
      <c r="F14" s="64">
        <v>0.6072</v>
      </c>
      <c r="G14" s="25">
        <v>0.17310664605873266</v>
      </c>
      <c r="H14" s="26" t="s">
        <v>27</v>
      </c>
      <c r="I14" s="89">
        <v>0.695</v>
      </c>
      <c r="J14" s="8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2012</v>
      </c>
      <c r="B15" s="63">
        <v>0.6</v>
      </c>
      <c r="C15" s="64">
        <v>0.6503</v>
      </c>
      <c r="D15" s="25">
        <f aca="true" t="shared" si="0" ref="D15:D21">(C15-C14)/C14</f>
        <v>0.07381109643328923</v>
      </c>
      <c r="E15" s="63">
        <v>0.6</v>
      </c>
      <c r="F15" s="64">
        <v>0.6276</v>
      </c>
      <c r="G15" s="25">
        <f aca="true" t="shared" si="1" ref="G15:G21">(F15-F14)/F14</f>
        <v>0.03359683794466417</v>
      </c>
      <c r="H15" s="26" t="s">
        <v>27</v>
      </c>
      <c r="I15" s="89">
        <v>0.6939</v>
      </c>
      <c r="J15" s="8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2013</v>
      </c>
      <c r="B16" s="63">
        <v>0.6</v>
      </c>
      <c r="C16" s="64">
        <v>0.6961</v>
      </c>
      <c r="D16" s="25">
        <f t="shared" si="0"/>
        <v>0.07042903275411358</v>
      </c>
      <c r="E16" s="63">
        <v>0.6</v>
      </c>
      <c r="F16" s="64">
        <v>0.6727</v>
      </c>
      <c r="G16" s="25">
        <f t="shared" si="1"/>
        <v>0.07186105799872516</v>
      </c>
      <c r="H16" s="26" t="s">
        <v>27</v>
      </c>
      <c r="I16" s="89">
        <v>0.7081</v>
      </c>
      <c r="J16" s="8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82">
        <v>2015</v>
      </c>
      <c r="B17" s="63">
        <v>0.6</v>
      </c>
      <c r="C17" s="64">
        <v>0.673</v>
      </c>
      <c r="D17" s="25">
        <f t="shared" si="0"/>
        <v>-0.03318488722884644</v>
      </c>
      <c r="E17" s="63">
        <v>0.6</v>
      </c>
      <c r="F17" s="64">
        <v>0.632</v>
      </c>
      <c r="G17" s="25">
        <f t="shared" si="1"/>
        <v>-0.06050245280214057</v>
      </c>
      <c r="H17" s="26" t="s">
        <v>27</v>
      </c>
      <c r="I17" s="89">
        <v>0.7083</v>
      </c>
      <c r="J17" s="89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31" customFormat="1" ht="15">
      <c r="A18" s="82">
        <v>2016</v>
      </c>
      <c r="B18" s="63">
        <v>0.6</v>
      </c>
      <c r="C18" s="64">
        <v>0.618</v>
      </c>
      <c r="D18" s="25">
        <f t="shared" si="0"/>
        <v>-0.08172362555720661</v>
      </c>
      <c r="E18" s="63">
        <v>0.6</v>
      </c>
      <c r="F18" s="64">
        <v>0.613</v>
      </c>
      <c r="G18" s="25">
        <f t="shared" si="1"/>
        <v>-0.03006329113924053</v>
      </c>
      <c r="H18" s="26" t="s">
        <v>27</v>
      </c>
      <c r="I18" s="89">
        <v>0.7158</v>
      </c>
      <c r="J18" s="89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</row>
    <row r="19" spans="1:55" s="1" customFormat="1" ht="15">
      <c r="A19" s="82">
        <v>2017</v>
      </c>
      <c r="B19" s="63">
        <v>0.6</v>
      </c>
      <c r="C19" s="64">
        <v>0.655</v>
      </c>
      <c r="D19" s="25">
        <f t="shared" si="0"/>
        <v>0.05987055016181235</v>
      </c>
      <c r="E19" s="63">
        <v>0.6</v>
      </c>
      <c r="F19" s="64">
        <v>0.637</v>
      </c>
      <c r="G19" s="25">
        <f t="shared" si="1"/>
        <v>0.039151712887438864</v>
      </c>
      <c r="H19" s="26" t="s">
        <v>27</v>
      </c>
      <c r="I19" s="89">
        <v>0.7517</v>
      </c>
      <c r="J19" s="89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1:25" ht="15.75" thickBot="1">
      <c r="A20" s="82">
        <v>2018</v>
      </c>
      <c r="B20" s="23">
        <v>0.6</v>
      </c>
      <c r="C20" s="24">
        <v>0.6918</v>
      </c>
      <c r="D20" s="92">
        <f t="shared" si="0"/>
        <v>0.056183206106870144</v>
      </c>
      <c r="E20" s="23">
        <v>0.6</v>
      </c>
      <c r="F20" s="24">
        <v>0.6814</v>
      </c>
      <c r="G20" s="92">
        <f t="shared" si="1"/>
        <v>0.06970172684458398</v>
      </c>
      <c r="H20" s="26" t="s">
        <v>27</v>
      </c>
      <c r="I20" s="89">
        <v>0.7593</v>
      </c>
      <c r="J20" s="89">
        <v>0.7154</v>
      </c>
      <c r="T20" s="36"/>
      <c r="U20" s="37"/>
      <c r="X20" s="36"/>
      <c r="Y20" s="37"/>
    </row>
    <row r="21" spans="1:56" s="91" customFormat="1" ht="15.75" thickBot="1">
      <c r="A21" s="82">
        <v>2019</v>
      </c>
      <c r="B21" s="105">
        <v>0.6</v>
      </c>
      <c r="C21" s="106">
        <v>0.6483</v>
      </c>
      <c r="D21" s="107">
        <f t="shared" si="0"/>
        <v>-0.06287944492627925</v>
      </c>
      <c r="E21" s="108">
        <v>0.6</v>
      </c>
      <c r="F21" s="106">
        <v>0.6559</v>
      </c>
      <c r="G21" s="107">
        <f t="shared" si="1"/>
        <v>-0.03742295274434982</v>
      </c>
      <c r="H21" s="26" t="s">
        <v>27</v>
      </c>
      <c r="I21" s="90">
        <v>0.7365</v>
      </c>
      <c r="J21" s="90">
        <v>0.6923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25" ht="15.75" thickBot="1">
      <c r="A22" s="82">
        <v>2020</v>
      </c>
      <c r="B22" s="105">
        <v>0.6</v>
      </c>
      <c r="C22" s="106">
        <v>0.6383918315252074</v>
      </c>
      <c r="D22" s="107">
        <f>(C22-C21)/C21</f>
        <v>-0.015283307843271</v>
      </c>
      <c r="E22" s="108">
        <v>0.6</v>
      </c>
      <c r="F22" s="106">
        <v>0.6283510364030113</v>
      </c>
      <c r="G22" s="107">
        <f>(F22-F21)/F21</f>
        <v>-0.04200177404633141</v>
      </c>
      <c r="H22" s="26" t="s">
        <v>27</v>
      </c>
      <c r="I22" s="90">
        <v>0.7374</v>
      </c>
      <c r="J22" s="90">
        <v>0.708</v>
      </c>
      <c r="T22" s="36"/>
      <c r="U22" s="37"/>
      <c r="X22" s="36"/>
      <c r="Y22" s="37"/>
    </row>
    <row r="23" spans="1:25" ht="15" thickBot="1">
      <c r="A23" s="81">
        <v>2021</v>
      </c>
      <c r="B23" s="93">
        <v>0.6</v>
      </c>
      <c r="C23" s="94">
        <v>0.154</v>
      </c>
      <c r="D23" s="95">
        <f>(C23-C22)/C22</f>
        <v>-0.758768843216442</v>
      </c>
      <c r="E23" s="96">
        <v>0.6</v>
      </c>
      <c r="F23" s="94">
        <v>0.1261</v>
      </c>
      <c r="G23" s="95">
        <f>(F23-F22)/F22</f>
        <v>-0.7993159990284124</v>
      </c>
      <c r="H23" s="29" t="s">
        <v>28</v>
      </c>
      <c r="I23" s="90">
        <f>'Central&amp;IndianSch'!I23</f>
        <v>0.4874</v>
      </c>
      <c r="J23" s="90">
        <f>'Central&amp;IndianSch'!J23</f>
        <v>0.4672</v>
      </c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9"/>
    </row>
    <row r="33" ht="12">
      <c r="W33" s="39"/>
    </row>
    <row r="34" ht="12">
      <c r="W34" s="39"/>
    </row>
    <row r="35" ht="12">
      <c r="W35" s="39"/>
    </row>
    <row r="36" ht="12">
      <c r="W36" s="39"/>
    </row>
    <row r="37" ht="12">
      <c r="W37" s="39"/>
    </row>
    <row r="54" ht="12" customHeight="1"/>
    <row r="55" spans="1:9" ht="18.75" customHeight="1">
      <c r="A55" s="111" t="s">
        <v>24</v>
      </c>
      <c r="B55" s="111"/>
      <c r="C55" s="111"/>
      <c r="D55" s="111"/>
      <c r="E55" s="111"/>
      <c r="F55" s="111"/>
      <c r="G55" s="111"/>
      <c r="H55" s="112"/>
      <c r="I55" s="112"/>
    </row>
    <row r="56" ht="12.75" thickBot="1"/>
    <row r="57" spans="2:50" s="4" customFormat="1" ht="13.5" customHeight="1" thickBot="1">
      <c r="B57" s="113">
        <v>2017</v>
      </c>
      <c r="C57" s="114"/>
      <c r="D57" s="113">
        <v>2018</v>
      </c>
      <c r="E57" s="114"/>
      <c r="F57" s="113">
        <v>2019</v>
      </c>
      <c r="G57" s="114"/>
      <c r="H57" s="113">
        <v>2020</v>
      </c>
      <c r="I57" s="114"/>
      <c r="J57" s="113">
        <v>2021</v>
      </c>
      <c r="K57" s="11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s="4" customFormat="1" ht="13.5" thickBot="1">
      <c r="A58" s="83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s="4" customFormat="1" ht="12.75">
      <c r="A59" s="45" t="s">
        <v>0</v>
      </c>
      <c r="B59" s="42">
        <v>1224.6</v>
      </c>
      <c r="C59" s="43">
        <f>B59/B69</f>
        <v>0.6260608167522136</v>
      </c>
      <c r="D59" s="42">
        <v>1441.8</v>
      </c>
      <c r="E59" s="43">
        <f>D59/D69</f>
        <v>0.6918426103646833</v>
      </c>
      <c r="F59" s="42">
        <v>1630.88</v>
      </c>
      <c r="G59" s="43">
        <f>F59/F69</f>
        <v>0.6483323394951302</v>
      </c>
      <c r="H59" s="42">
        <v>1000.36</v>
      </c>
      <c r="I59" s="43">
        <f>H59/H69</f>
        <v>0.6383918315252074</v>
      </c>
      <c r="J59" s="42">
        <v>33.42</v>
      </c>
      <c r="K59" s="43">
        <f>J59/J69</f>
        <v>0.138099173553719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s="4" customFormat="1" ht="12.75">
      <c r="A60" s="45" t="s">
        <v>21</v>
      </c>
      <c r="B60" s="46">
        <v>55.44</v>
      </c>
      <c r="C60" s="47">
        <f>B60/B69</f>
        <v>0.028342978671192818</v>
      </c>
      <c r="D60" s="46">
        <v>67.19999999999999</v>
      </c>
      <c r="E60" s="47">
        <f>D60/D69</f>
        <v>0.03224568138195777</v>
      </c>
      <c r="F60" s="46">
        <v>91.12</v>
      </c>
      <c r="G60" s="47">
        <f>F60/F69</f>
        <v>0.03622341482806599</v>
      </c>
      <c r="H60" s="46">
        <v>42.639999999999986</v>
      </c>
      <c r="I60" s="47">
        <f>H60/H69</f>
        <v>0.027211231652839812</v>
      </c>
      <c r="J60" s="46">
        <v>0.58</v>
      </c>
      <c r="K60" s="47">
        <f>J60/J69</f>
        <v>0.0023966942148760328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s="4" customFormat="1" ht="12.75">
      <c r="A61" s="45" t="s">
        <v>3</v>
      </c>
      <c r="B61" s="46">
        <v>2</v>
      </c>
      <c r="C61" s="47">
        <f>B61/B69</f>
        <v>0.001022473978037259</v>
      </c>
      <c r="D61" s="46">
        <v>6</v>
      </c>
      <c r="E61" s="47">
        <f>D61/D69</f>
        <v>0.0028790786948176585</v>
      </c>
      <c r="F61" s="46">
        <v>8</v>
      </c>
      <c r="G61" s="47">
        <f>F61/F69</f>
        <v>0.003180282250049692</v>
      </c>
      <c r="H61" s="46">
        <v>12</v>
      </c>
      <c r="I61" s="47">
        <f>H61/H69</f>
        <v>0.007657945118059987</v>
      </c>
      <c r="J61" s="46">
        <v>0</v>
      </c>
      <c r="K61" s="47">
        <f>J61/J69</f>
        <v>0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s="4" customFormat="1" ht="12.75">
      <c r="A62" s="45" t="s">
        <v>1</v>
      </c>
      <c r="B62" s="46">
        <v>96</v>
      </c>
      <c r="C62" s="47">
        <f>B62/B69</f>
        <v>0.04907875094578843</v>
      </c>
      <c r="D62" s="46">
        <v>85</v>
      </c>
      <c r="E62" s="47">
        <f>D62/D69</f>
        <v>0.040786948176583494</v>
      </c>
      <c r="F62" s="46">
        <v>132</v>
      </c>
      <c r="G62" s="47">
        <f>F62/F69</f>
        <v>0.05247465712581992</v>
      </c>
      <c r="H62" s="46">
        <v>90</v>
      </c>
      <c r="I62" s="47">
        <f>H62/H69</f>
        <v>0.0574345883854499</v>
      </c>
      <c r="J62" s="46">
        <v>0</v>
      </c>
      <c r="K62" s="47">
        <f>J62/J69</f>
        <v>0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s="4" customFormat="1" ht="12.75">
      <c r="A63" s="45" t="s">
        <v>2</v>
      </c>
      <c r="B63" s="46">
        <v>232</v>
      </c>
      <c r="C63" s="47">
        <f>B63/B69</f>
        <v>0.11860698145232204</v>
      </c>
      <c r="D63" s="46">
        <v>199</v>
      </c>
      <c r="E63" s="47">
        <f>D63/D69</f>
        <v>0.095489443378119</v>
      </c>
      <c r="F63" s="46">
        <v>176</v>
      </c>
      <c r="G63" s="47">
        <f>F63/F69</f>
        <v>0.06996620950109322</v>
      </c>
      <c r="H63" s="46">
        <v>161</v>
      </c>
      <c r="I63" s="47">
        <f>H63/H69</f>
        <v>0.10274409700063816</v>
      </c>
      <c r="J63" s="46">
        <v>1</v>
      </c>
      <c r="K63" s="47">
        <f>J63/J69</f>
        <v>0.004132231404958678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s="4" customFormat="1" ht="12.75" customHeight="1">
      <c r="A64" s="48" t="s">
        <v>16</v>
      </c>
      <c r="B64" s="46">
        <v>32</v>
      </c>
      <c r="C64" s="47">
        <f>B64/B69</f>
        <v>0.016359583648596143</v>
      </c>
      <c r="D64" s="46"/>
      <c r="E64" s="47">
        <f>D64/D69</f>
        <v>0</v>
      </c>
      <c r="F64" s="46">
        <v>40.5</v>
      </c>
      <c r="G64" s="47">
        <f>F64/F69</f>
        <v>0.016100178890876567</v>
      </c>
      <c r="H64" s="46">
        <v>29</v>
      </c>
      <c r="I64" s="47">
        <f>H64/H69</f>
        <v>0.018506700701978303</v>
      </c>
      <c r="J64" s="46">
        <v>2</v>
      </c>
      <c r="K64" s="47">
        <f>J64/J69</f>
        <v>0.008264462809917356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0" s="4" customFormat="1" ht="12.75">
      <c r="A65" s="45" t="s">
        <v>38</v>
      </c>
      <c r="B65" s="46">
        <v>106</v>
      </c>
      <c r="C65" s="47">
        <f>B65/B69</f>
        <v>0.05419112083597472</v>
      </c>
      <c r="D65" s="46">
        <v>94</v>
      </c>
      <c r="E65" s="47">
        <f>D65/D69</f>
        <v>0.045105566218809984</v>
      </c>
      <c r="F65" s="46">
        <v>186</v>
      </c>
      <c r="G65" s="47">
        <f>F65/F69</f>
        <v>0.07394156231365534</v>
      </c>
      <c r="H65" s="46">
        <v>82</v>
      </c>
      <c r="I65" s="47">
        <f>H65/H69</f>
        <v>0.05232929164007658</v>
      </c>
      <c r="J65" s="46">
        <v>0</v>
      </c>
      <c r="K65" s="47">
        <f>J65/J69</f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</row>
    <row r="66" spans="1:50" s="4" customFormat="1" ht="12.75">
      <c r="A66" s="45" t="s">
        <v>35</v>
      </c>
      <c r="B66" s="46">
        <v>199</v>
      </c>
      <c r="C66" s="47">
        <f>B66/B69</f>
        <v>0.10173616081470727</v>
      </c>
      <c r="D66" s="46">
        <v>173</v>
      </c>
      <c r="E66" s="47">
        <f>D66/D69</f>
        <v>0.08301343570057582</v>
      </c>
      <c r="F66" s="46">
        <v>220</v>
      </c>
      <c r="G66" s="47">
        <f>F66/F69</f>
        <v>0.08745776187636653</v>
      </c>
      <c r="H66" s="46">
        <v>149</v>
      </c>
      <c r="I66" s="47">
        <f>H66/H69</f>
        <v>0.09508615188257817</v>
      </c>
      <c r="J66" s="46">
        <v>200</v>
      </c>
      <c r="K66" s="47">
        <f>J66/J69</f>
        <v>0.8264462809917356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</row>
    <row r="67" spans="1:50" s="4" customFormat="1" ht="12.75">
      <c r="A67" s="45" t="s">
        <v>5</v>
      </c>
      <c r="B67" s="46">
        <v>0</v>
      </c>
      <c r="C67" s="47">
        <f>B67/B69</f>
        <v>0</v>
      </c>
      <c r="D67" s="46">
        <v>1</v>
      </c>
      <c r="E67" s="47">
        <f>D67/D69</f>
        <v>0.0004798464491362764</v>
      </c>
      <c r="F67" s="46">
        <v>6</v>
      </c>
      <c r="G67" s="47">
        <f>F67/F69</f>
        <v>0.002385211687537269</v>
      </c>
      <c r="H67" s="46">
        <v>0</v>
      </c>
      <c r="I67" s="47">
        <f>H67/H69</f>
        <v>0</v>
      </c>
      <c r="J67" s="46">
        <v>0</v>
      </c>
      <c r="K67" s="47">
        <f>J67/J69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</row>
    <row r="68" spans="1:50" s="4" customFormat="1" ht="12.75">
      <c r="A68" s="45" t="s">
        <v>4</v>
      </c>
      <c r="B68" s="46">
        <v>9</v>
      </c>
      <c r="C68" s="47">
        <f>B68/B69</f>
        <v>0.004601132901167666</v>
      </c>
      <c r="D68" s="46">
        <v>17</v>
      </c>
      <c r="E68" s="47">
        <f>D68/D69</f>
        <v>0.008157389635316698</v>
      </c>
      <c r="F68" s="46">
        <v>25</v>
      </c>
      <c r="G68" s="47">
        <f>F68/F69</f>
        <v>0.009938382031405287</v>
      </c>
      <c r="H68" s="46">
        <v>1</v>
      </c>
      <c r="I68" s="47">
        <f>H68/H69</f>
        <v>0.0006381620931716656</v>
      </c>
      <c r="J68" s="46">
        <v>5</v>
      </c>
      <c r="K68" s="47">
        <f>J68/J69</f>
        <v>0.02066115702479339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</row>
    <row r="69" spans="1:50" s="4" customFormat="1" ht="13.5" thickBot="1">
      <c r="A69" s="45" t="s">
        <v>6</v>
      </c>
      <c r="B69" s="84">
        <f aca="true" t="shared" si="2" ref="B69:G69">SUM(B59:B68)</f>
        <v>1956.04</v>
      </c>
      <c r="C69" s="85">
        <f t="shared" si="2"/>
        <v>1</v>
      </c>
      <c r="D69" s="84">
        <f t="shared" si="2"/>
        <v>2084</v>
      </c>
      <c r="E69" s="85">
        <f t="shared" si="2"/>
        <v>1</v>
      </c>
      <c r="F69" s="84">
        <f t="shared" si="2"/>
        <v>2515.5</v>
      </c>
      <c r="G69" s="85">
        <f t="shared" si="2"/>
        <v>1</v>
      </c>
      <c r="H69" s="84">
        <f>SUM(H59:H68)</f>
        <v>1567</v>
      </c>
      <c r="I69" s="85">
        <f>SUM(I59:I68)</f>
        <v>1</v>
      </c>
      <c r="J69" s="84">
        <f>SUM(J59:J68)</f>
        <v>242</v>
      </c>
      <c r="K69" s="85">
        <f>SUM(K59:K68)</f>
        <v>1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</row>
    <row r="70" spans="1:56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</row>
    <row r="72" spans="1:56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</row>
    <row r="73" spans="1:56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</row>
    <row r="74" spans="1:56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</row>
    <row r="75" spans="1:56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</row>
    <row r="87" ht="12"/>
    <row r="88" ht="12"/>
    <row r="89" ht="15" customHeight="1"/>
    <row r="90" spans="1:9" ht="40.5" customHeight="1">
      <c r="A90" s="53"/>
      <c r="B90" s="127" t="s">
        <v>39</v>
      </c>
      <c r="C90" s="127"/>
      <c r="D90" s="127"/>
      <c r="E90" s="127"/>
      <c r="F90" s="127"/>
      <c r="G90" s="53"/>
      <c r="H90" s="54"/>
      <c r="I90" s="54"/>
    </row>
    <row r="91" ht="12.75" thickBot="1"/>
    <row r="92" spans="3:53" s="4" customFormat="1" ht="13.5" thickBot="1">
      <c r="C92" s="3"/>
      <c r="D92" s="55">
        <v>2017</v>
      </c>
      <c r="E92" s="55">
        <v>2018</v>
      </c>
      <c r="F92" s="55">
        <v>2019</v>
      </c>
      <c r="G92" s="55">
        <v>2020</v>
      </c>
      <c r="H92" s="55">
        <v>2021</v>
      </c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2:53" s="4" customFormat="1" ht="12.75">
      <c r="B93" s="45" t="s">
        <v>21</v>
      </c>
      <c r="C93" s="56"/>
      <c r="D93" s="59">
        <v>36</v>
      </c>
      <c r="E93" s="66">
        <v>44</v>
      </c>
      <c r="F93" s="66">
        <v>46</v>
      </c>
      <c r="G93" s="66">
        <v>30</v>
      </c>
      <c r="H93" s="66">
        <v>30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2:53" s="4" customFormat="1" ht="12.75">
      <c r="B94" s="45" t="s">
        <v>3</v>
      </c>
      <c r="C94" s="58"/>
      <c r="D94" s="59">
        <v>13</v>
      </c>
      <c r="E94" s="66">
        <v>20</v>
      </c>
      <c r="F94" s="66">
        <v>19</v>
      </c>
      <c r="G94" s="66">
        <v>14</v>
      </c>
      <c r="H94" s="66">
        <v>14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2:53" s="4" customFormat="1" ht="12.75">
      <c r="B95" s="45" t="s">
        <v>1</v>
      </c>
      <c r="C95" s="58"/>
      <c r="D95" s="59">
        <v>58</v>
      </c>
      <c r="E95" s="66">
        <v>60</v>
      </c>
      <c r="F95" s="66">
        <v>87</v>
      </c>
      <c r="G95" s="66">
        <v>62</v>
      </c>
      <c r="H95" s="66">
        <v>62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2:53" s="4" customFormat="1" ht="12.75">
      <c r="B96" s="45" t="s">
        <v>2</v>
      </c>
      <c r="C96" s="58"/>
      <c r="D96" s="59">
        <v>53</v>
      </c>
      <c r="E96" s="66">
        <v>73</v>
      </c>
      <c r="F96" s="66">
        <v>68</v>
      </c>
      <c r="G96" s="66">
        <v>35</v>
      </c>
      <c r="H96" s="66">
        <v>35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2:53" s="4" customFormat="1" ht="12.75" customHeight="1">
      <c r="B97" s="48" t="s">
        <v>16</v>
      </c>
      <c r="C97" s="58"/>
      <c r="D97" s="59">
        <v>141</v>
      </c>
      <c r="E97" s="66">
        <v>159</v>
      </c>
      <c r="F97" s="66">
        <v>174</v>
      </c>
      <c r="G97" s="66">
        <v>117</v>
      </c>
      <c r="H97" s="66">
        <v>117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98" spans="2:53" s="4" customFormat="1" ht="12.75" customHeight="1">
      <c r="B98" s="48" t="s">
        <v>38</v>
      </c>
      <c r="C98" s="58"/>
      <c r="D98" s="59">
        <v>78</v>
      </c>
      <c r="E98" s="66"/>
      <c r="F98" s="66"/>
      <c r="G98" s="66"/>
      <c r="H98" s="66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</row>
    <row r="99" spans="2:53" s="4" customFormat="1" ht="15" customHeight="1">
      <c r="B99" s="45" t="s">
        <v>35</v>
      </c>
      <c r="C99" s="58"/>
      <c r="D99" s="59">
        <v>243</v>
      </c>
      <c r="E99" s="66">
        <v>269</v>
      </c>
      <c r="F99" s="66">
        <v>277</v>
      </c>
      <c r="G99" s="66">
        <v>207</v>
      </c>
      <c r="H99" s="66">
        <v>207</v>
      </c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</row>
    <row r="100" spans="2:53" s="4" customFormat="1" ht="15" customHeight="1">
      <c r="B100" s="45" t="s">
        <v>5</v>
      </c>
      <c r="C100" s="58"/>
      <c r="D100" s="59">
        <v>27</v>
      </c>
      <c r="E100" s="66">
        <v>26</v>
      </c>
      <c r="F100" s="66">
        <v>28</v>
      </c>
      <c r="G100" s="66">
        <v>17</v>
      </c>
      <c r="H100" s="66">
        <v>17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</row>
    <row r="101" spans="2:53" s="4" customFormat="1" ht="13.5" thickBot="1">
      <c r="B101" s="45" t="s">
        <v>4</v>
      </c>
      <c r="C101" s="56"/>
      <c r="D101" s="60">
        <v>9</v>
      </c>
      <c r="E101" s="67">
        <v>9</v>
      </c>
      <c r="F101" s="67">
        <v>3</v>
      </c>
      <c r="G101" s="67">
        <v>4</v>
      </c>
      <c r="H101" s="67">
        <v>4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</row>
    <row r="104" spans="2:63" ht="18.75" customHeight="1">
      <c r="B104" s="127" t="s">
        <v>40</v>
      </c>
      <c r="C104" s="127"/>
      <c r="D104" s="127"/>
      <c r="E104" s="127"/>
      <c r="F104" s="127"/>
      <c r="BE104" s="5"/>
      <c r="BF104" s="5"/>
      <c r="BG104" s="5"/>
      <c r="BH104" s="5"/>
      <c r="BI104" s="5"/>
      <c r="BJ104" s="5"/>
      <c r="BK104" s="5"/>
    </row>
    <row r="105" spans="57:63" ht="12">
      <c r="BE105" s="5"/>
      <c r="BF105" s="5"/>
      <c r="BG105" s="5"/>
      <c r="BH105" s="5"/>
      <c r="BI105" s="5"/>
      <c r="BJ105" s="5"/>
      <c r="BK105" s="5"/>
    </row>
    <row r="106" spans="3:63" ht="12.75">
      <c r="C106" s="61">
        <v>18.564773452456922</v>
      </c>
      <c r="D106" s="49" t="s">
        <v>41</v>
      </c>
      <c r="BE106" s="5"/>
      <c r="BF106" s="5"/>
      <c r="BG106" s="5"/>
      <c r="BH106" s="5"/>
      <c r="BI106" s="5"/>
      <c r="BJ106" s="5"/>
      <c r="BK106" s="5"/>
    </row>
    <row r="107" spans="3:63" ht="12.75">
      <c r="C107" s="99">
        <v>53.5364238410596</v>
      </c>
      <c r="D107" s="49" t="s">
        <v>42</v>
      </c>
      <c r="BE107" s="5"/>
      <c r="BF107" s="5"/>
      <c r="BG107" s="5"/>
      <c r="BH107" s="5"/>
      <c r="BI107" s="5"/>
      <c r="BJ107" s="5"/>
      <c r="BK107" s="5"/>
    </row>
  </sheetData>
  <sheetProtection/>
  <mergeCells count="15">
    <mergeCell ref="B90:F90"/>
    <mergeCell ref="D57:E57"/>
    <mergeCell ref="B104:F104"/>
    <mergeCell ref="B57:C57"/>
    <mergeCell ref="J57:K57"/>
    <mergeCell ref="H57:I57"/>
    <mergeCell ref="A55:I55"/>
    <mergeCell ref="F57:G57"/>
    <mergeCell ref="A2:I2"/>
    <mergeCell ref="A3:I3"/>
    <mergeCell ref="A10:I10"/>
    <mergeCell ref="A11:G11"/>
    <mergeCell ref="B12:D12"/>
    <mergeCell ref="E12:G12"/>
    <mergeCell ref="I12:J12"/>
  </mergeCells>
  <printOptions/>
  <pageMargins left="0.75" right="0.75" top="0.92" bottom="0.49" header="0.5" footer="0.4"/>
  <pageSetup horizontalDpi="600" verticalDpi="600" orientation="portrait" r:id="rId2"/>
  <rowBreaks count="1" manualBreakCount="1">
    <brk id="54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K102"/>
  <sheetViews>
    <sheetView showGridLines="0" zoomScaleSheetLayoutView="100" zoomScalePageLayoutView="0" workbookViewId="0" topLeftCell="A1">
      <selection activeCell="L33" sqref="L33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75390625" style="3" customWidth="1"/>
    <col min="9" max="9" width="11.375" style="3" customWidth="1"/>
    <col min="10" max="11" width="11.375" style="5" customWidth="1"/>
    <col min="12" max="51" width="5.125" style="5" customWidth="1"/>
    <col min="52" max="56" width="11.375" style="5" customWidth="1"/>
    <col min="57" max="16384" width="11.375" style="3" customWidth="1"/>
  </cols>
  <sheetData>
    <row r="1" ht="15" customHeight="1"/>
    <row r="2" spans="1:10" ht="22.5">
      <c r="A2" s="115" t="s">
        <v>47</v>
      </c>
      <c r="B2" s="115"/>
      <c r="C2" s="115"/>
      <c r="D2" s="115"/>
      <c r="E2" s="115"/>
      <c r="F2" s="115"/>
      <c r="G2" s="115"/>
      <c r="H2" s="118"/>
      <c r="I2" s="118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50" s="1" customFormat="1" ht="15.75" thickBot="1">
      <c r="A6" s="7" t="s">
        <v>14</v>
      </c>
      <c r="B6" s="8">
        <v>2019</v>
      </c>
      <c r="C6" s="8">
        <v>2020</v>
      </c>
      <c r="D6" s="7">
        <v>2021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0.7869</v>
      </c>
      <c r="C7" s="10">
        <v>1</v>
      </c>
      <c r="D7" s="11">
        <v>0.797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12"/>
    </row>
    <row r="9" spans="1:9" ht="18.75">
      <c r="A9" s="119" t="s">
        <v>26</v>
      </c>
      <c r="B9" s="119"/>
      <c r="C9" s="119"/>
      <c r="D9" s="119"/>
      <c r="E9" s="119"/>
      <c r="F9" s="119"/>
      <c r="G9" s="119"/>
      <c r="H9" s="112"/>
      <c r="I9" s="112"/>
    </row>
    <row r="10" spans="1:8" ht="12" customHeight="1" thickBot="1">
      <c r="A10" s="120"/>
      <c r="B10" s="120"/>
      <c r="C10" s="120"/>
      <c r="D10" s="120"/>
      <c r="E10" s="120"/>
      <c r="F10" s="120"/>
      <c r="G10" s="120"/>
      <c r="H10" s="13"/>
    </row>
    <row r="11" spans="2:55" s="1" customFormat="1" ht="15.75" thickBot="1">
      <c r="B11" s="121" t="s">
        <v>10</v>
      </c>
      <c r="C11" s="122"/>
      <c r="D11" s="123"/>
      <c r="E11" s="121" t="s">
        <v>13</v>
      </c>
      <c r="F11" s="124"/>
      <c r="G11" s="125"/>
      <c r="H11" s="14" t="s">
        <v>22</v>
      </c>
      <c r="I11" s="126" t="s">
        <v>25</v>
      </c>
      <c r="J11" s="1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 s="1" customFormat="1" ht="15.75" thickBot="1">
      <c r="A12" s="15"/>
      <c r="B12" s="16" t="s">
        <v>11</v>
      </c>
      <c r="C12" s="17" t="s">
        <v>12</v>
      </c>
      <c r="D12" s="18" t="s">
        <v>19</v>
      </c>
      <c r="E12" s="19" t="s">
        <v>11</v>
      </c>
      <c r="F12" s="17" t="s">
        <v>12</v>
      </c>
      <c r="G12" s="18" t="s">
        <v>19</v>
      </c>
      <c r="H12" s="20" t="s">
        <v>23</v>
      </c>
      <c r="I12" s="1" t="s">
        <v>17</v>
      </c>
      <c r="J12" s="1" t="s">
        <v>18</v>
      </c>
      <c r="K12" s="2"/>
      <c r="L12" s="2"/>
      <c r="M12" s="2"/>
      <c r="N12" s="2"/>
      <c r="O12" s="2"/>
      <c r="P12" s="2"/>
      <c r="Q12" s="2"/>
      <c r="R12" s="2"/>
      <c r="S12" s="2"/>
      <c r="T12" s="21"/>
      <c r="U12" s="2"/>
      <c r="V12" s="2"/>
      <c r="W12" s="2"/>
      <c r="X12" s="21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31" customFormat="1" ht="15.75" thickBot="1">
      <c r="A13" s="72">
        <v>2019</v>
      </c>
      <c r="B13" s="74">
        <v>0.6</v>
      </c>
      <c r="C13" s="24">
        <v>0.7393</v>
      </c>
      <c r="D13" s="25"/>
      <c r="E13" s="23">
        <v>0.6</v>
      </c>
      <c r="F13" s="24">
        <v>0.7109</v>
      </c>
      <c r="G13" s="25"/>
      <c r="H13" s="26" t="s">
        <v>27</v>
      </c>
      <c r="I13" s="89">
        <v>0.7365</v>
      </c>
      <c r="J13" s="89">
        <v>0.6923</v>
      </c>
      <c r="K13" s="21"/>
      <c r="L13" s="21"/>
      <c r="M13" s="21"/>
      <c r="N13" s="21"/>
      <c r="O13" s="21"/>
      <c r="P13" s="21"/>
      <c r="Q13" s="21"/>
      <c r="R13" s="21"/>
      <c r="S13" s="30"/>
      <c r="T13" s="21"/>
      <c r="U13" s="21"/>
      <c r="V13" s="21"/>
      <c r="W13" s="30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</row>
    <row r="14" spans="1:63" s="5" customFormat="1" ht="15.75" thickBot="1">
      <c r="A14" s="72">
        <v>2020</v>
      </c>
      <c r="B14" s="73">
        <v>0.6</v>
      </c>
      <c r="C14" s="64">
        <v>0.707920059215396</v>
      </c>
      <c r="D14" s="107">
        <f>(C14-C13)/C13</f>
        <v>-0.04244547651102926</v>
      </c>
      <c r="E14" s="63">
        <v>0.6</v>
      </c>
      <c r="F14" s="64">
        <v>0.6601944177896449</v>
      </c>
      <c r="G14" s="107">
        <f>(F14-F13)/F13</f>
        <v>-0.07132589985983266</v>
      </c>
      <c r="H14" s="26" t="s">
        <v>27</v>
      </c>
      <c r="I14" s="89">
        <v>0.7374</v>
      </c>
      <c r="J14" s="89">
        <v>0.708</v>
      </c>
      <c r="T14" s="36"/>
      <c r="U14" s="37"/>
      <c r="X14" s="36"/>
      <c r="Y14" s="37"/>
      <c r="BE14" s="3"/>
      <c r="BF14" s="3"/>
      <c r="BG14" s="3"/>
      <c r="BH14" s="3"/>
      <c r="BI14" s="3"/>
      <c r="BJ14" s="3"/>
      <c r="BK14" s="3"/>
    </row>
    <row r="15" spans="1:63" s="5" customFormat="1" ht="15" thickBot="1">
      <c r="A15" s="98">
        <v>2021</v>
      </c>
      <c r="B15" s="100">
        <v>0.6</v>
      </c>
      <c r="C15" s="101">
        <v>0.1846</v>
      </c>
      <c r="D15" s="95">
        <f>(C15-C14)/C14</f>
        <v>-0.7392360936846508</v>
      </c>
      <c r="E15" s="102">
        <v>0.6</v>
      </c>
      <c r="F15" s="101">
        <v>0.1599</v>
      </c>
      <c r="G15" s="95">
        <f>(F15-F14)/F14</f>
        <v>-0.7577986185715548</v>
      </c>
      <c r="H15" s="29" t="s">
        <v>28</v>
      </c>
      <c r="I15" s="90">
        <f>'Century Plaza'!I23</f>
        <v>0.4874</v>
      </c>
      <c r="J15" s="90">
        <f>'Century Plaza'!J23</f>
        <v>0.4672</v>
      </c>
      <c r="T15" s="36"/>
      <c r="U15" s="37"/>
      <c r="X15" s="36"/>
      <c r="Y15" s="37"/>
      <c r="BE15" s="3"/>
      <c r="BF15" s="3"/>
      <c r="BG15" s="3"/>
      <c r="BH15" s="3"/>
      <c r="BI15" s="3"/>
      <c r="BJ15" s="3"/>
      <c r="BK15" s="3"/>
    </row>
    <row r="16" spans="1:63" s="5" customFormat="1" ht="14.25">
      <c r="A16" s="109"/>
      <c r="B16" s="110"/>
      <c r="C16" s="110"/>
      <c r="D16" s="110"/>
      <c r="E16" s="110"/>
      <c r="F16" s="110"/>
      <c r="G16" s="110"/>
      <c r="H16" s="109"/>
      <c r="I16" s="90"/>
      <c r="J16" s="90"/>
      <c r="T16" s="36"/>
      <c r="U16" s="37"/>
      <c r="X16" s="36"/>
      <c r="Y16" s="37"/>
      <c r="BE16" s="3"/>
      <c r="BF16" s="3"/>
      <c r="BG16" s="3"/>
      <c r="BH16" s="3"/>
      <c r="BI16" s="3"/>
      <c r="BJ16" s="3"/>
      <c r="BK16" s="3"/>
    </row>
    <row r="17" spans="1:63" s="5" customFormat="1" ht="18.75">
      <c r="A17" s="38"/>
      <c r="B17" s="3"/>
      <c r="C17" s="3"/>
      <c r="D17" s="3"/>
      <c r="E17" s="3"/>
      <c r="F17" s="3"/>
      <c r="G17" s="3"/>
      <c r="H17" s="3"/>
      <c r="I17" s="35"/>
      <c r="T17" s="36"/>
      <c r="U17" s="37"/>
      <c r="X17" s="36"/>
      <c r="Y17" s="37"/>
      <c r="BE17" s="3"/>
      <c r="BF17" s="3"/>
      <c r="BG17" s="3"/>
      <c r="BH17" s="3"/>
      <c r="BI17" s="3"/>
      <c r="BJ17" s="3"/>
      <c r="BK17" s="3"/>
    </row>
    <row r="18" spans="1:63" s="5" customFormat="1" ht="12">
      <c r="A18" s="3"/>
      <c r="B18" s="3"/>
      <c r="C18" s="3"/>
      <c r="D18" s="3"/>
      <c r="E18" s="3"/>
      <c r="F18" s="3"/>
      <c r="G18" s="3"/>
      <c r="H18" s="3"/>
      <c r="I18" s="3"/>
      <c r="T18" s="36"/>
      <c r="U18" s="37"/>
      <c r="X18" s="36"/>
      <c r="Y18" s="37"/>
      <c r="BE18" s="3"/>
      <c r="BF18" s="3"/>
      <c r="BG18" s="3"/>
      <c r="BH18" s="3"/>
      <c r="BI18" s="3"/>
      <c r="BJ18" s="3"/>
      <c r="BK18" s="3"/>
    </row>
    <row r="19" spans="1:63" s="5" customFormat="1" ht="12">
      <c r="A19" s="3"/>
      <c r="B19" s="3"/>
      <c r="C19" s="3"/>
      <c r="D19" s="3"/>
      <c r="E19" s="3"/>
      <c r="F19" s="3"/>
      <c r="G19" s="3"/>
      <c r="H19" s="3"/>
      <c r="I19" s="3"/>
      <c r="T19" s="36"/>
      <c r="U19" s="37"/>
      <c r="X19" s="36"/>
      <c r="Y19" s="37"/>
      <c r="BE19" s="3"/>
      <c r="BF19" s="3"/>
      <c r="BG19" s="3"/>
      <c r="BH19" s="3"/>
      <c r="BI19" s="3"/>
      <c r="BJ19" s="3"/>
      <c r="BK19" s="3"/>
    </row>
    <row r="20" spans="1:63" s="5" customFormat="1" ht="12">
      <c r="A20" s="3"/>
      <c r="B20" s="3"/>
      <c r="C20" s="3"/>
      <c r="D20" s="3"/>
      <c r="E20" s="3"/>
      <c r="F20" s="3"/>
      <c r="G20" s="3"/>
      <c r="H20" s="3"/>
      <c r="I20" s="3"/>
      <c r="T20" s="36"/>
      <c r="U20" s="37"/>
      <c r="X20" s="36"/>
      <c r="Y20" s="37"/>
      <c r="BE20" s="3"/>
      <c r="BF20" s="3"/>
      <c r="BG20" s="3"/>
      <c r="BH20" s="3"/>
      <c r="BI20" s="3"/>
      <c r="BJ20" s="3"/>
      <c r="BK20" s="3"/>
    </row>
    <row r="21" spans="1:63" s="5" customFormat="1" ht="12">
      <c r="A21" s="3"/>
      <c r="B21" s="3"/>
      <c r="C21" s="3"/>
      <c r="D21" s="3"/>
      <c r="E21" s="3"/>
      <c r="F21" s="3"/>
      <c r="G21" s="3"/>
      <c r="H21" s="3"/>
      <c r="I21" s="3"/>
      <c r="T21" s="36"/>
      <c r="U21" s="37"/>
      <c r="X21" s="36"/>
      <c r="Y21" s="37"/>
      <c r="BE21" s="3"/>
      <c r="BF21" s="3"/>
      <c r="BG21" s="3"/>
      <c r="BH21" s="3"/>
      <c r="BI21" s="3"/>
      <c r="BJ21" s="3"/>
      <c r="BK21" s="3"/>
    </row>
    <row r="22" spans="1:63" s="5" customFormat="1" ht="12">
      <c r="A22" s="3"/>
      <c r="B22" s="3"/>
      <c r="C22" s="3"/>
      <c r="D22" s="3"/>
      <c r="E22" s="3"/>
      <c r="F22" s="3"/>
      <c r="G22" s="3"/>
      <c r="H22" s="3"/>
      <c r="I22" s="3"/>
      <c r="T22" s="36"/>
      <c r="U22" s="37"/>
      <c r="X22" s="36"/>
      <c r="Y22" s="37"/>
      <c r="BE22" s="3"/>
      <c r="BF22" s="3"/>
      <c r="BG22" s="3"/>
      <c r="BH22" s="3"/>
      <c r="BI22" s="3"/>
      <c r="BJ22" s="3"/>
      <c r="BK22" s="3"/>
    </row>
    <row r="23" spans="1:63" s="5" customFormat="1" ht="12">
      <c r="A23" s="3"/>
      <c r="B23" s="3"/>
      <c r="C23" s="3"/>
      <c r="D23" s="3"/>
      <c r="E23" s="3"/>
      <c r="F23" s="3"/>
      <c r="G23" s="3"/>
      <c r="H23" s="3"/>
      <c r="I23" s="3"/>
      <c r="T23" s="36"/>
      <c r="U23" s="37"/>
      <c r="X23" s="36"/>
      <c r="Y23" s="37"/>
      <c r="BE23" s="3"/>
      <c r="BF23" s="3"/>
      <c r="BG23" s="3"/>
      <c r="BH23" s="3"/>
      <c r="BI23" s="3"/>
      <c r="BJ23" s="3"/>
      <c r="BK23" s="3"/>
    </row>
    <row r="24" spans="1:63" s="5" customFormat="1" ht="12">
      <c r="A24" s="3"/>
      <c r="B24" s="3"/>
      <c r="C24" s="3"/>
      <c r="D24" s="3"/>
      <c r="E24" s="3"/>
      <c r="F24" s="3"/>
      <c r="G24" s="3"/>
      <c r="H24" s="3"/>
      <c r="I24" s="3"/>
      <c r="T24" s="36"/>
      <c r="U24" s="37"/>
      <c r="X24" s="36"/>
      <c r="Y24" s="37"/>
      <c r="BE24" s="3"/>
      <c r="BF24" s="3"/>
      <c r="BG24" s="3"/>
      <c r="BH24" s="3"/>
      <c r="BI24" s="3"/>
      <c r="BJ24" s="3"/>
      <c r="BK24" s="3"/>
    </row>
    <row r="25" spans="1:63" s="5" customFormat="1" ht="12">
      <c r="A25" s="3"/>
      <c r="B25" s="3"/>
      <c r="C25" s="3"/>
      <c r="D25" s="3"/>
      <c r="E25" s="3"/>
      <c r="F25" s="3"/>
      <c r="G25" s="3"/>
      <c r="H25" s="3"/>
      <c r="I25" s="3"/>
      <c r="L25" s="37"/>
      <c r="M25" s="37"/>
      <c r="BE25" s="3"/>
      <c r="BF25" s="3"/>
      <c r="BG25" s="3"/>
      <c r="BH25" s="3"/>
      <c r="BI25" s="3"/>
      <c r="BJ25" s="3"/>
      <c r="BK25" s="3"/>
    </row>
    <row r="27" spans="1:63" s="5" customFormat="1" ht="12">
      <c r="A27" s="3"/>
      <c r="B27" s="3"/>
      <c r="C27" s="3"/>
      <c r="D27" s="3"/>
      <c r="E27" s="3"/>
      <c r="F27" s="3"/>
      <c r="G27" s="3"/>
      <c r="H27" s="3"/>
      <c r="I27" s="3"/>
      <c r="W27" s="39"/>
      <c r="BE27" s="3"/>
      <c r="BF27" s="3"/>
      <c r="BG27" s="3"/>
      <c r="BH27" s="3"/>
      <c r="BI27" s="3"/>
      <c r="BJ27" s="3"/>
      <c r="BK27" s="3"/>
    </row>
    <row r="28" spans="1:63" s="5" customFormat="1" ht="12">
      <c r="A28" s="3"/>
      <c r="B28" s="3"/>
      <c r="C28" s="3"/>
      <c r="D28" s="3"/>
      <c r="E28" s="3"/>
      <c r="F28" s="3"/>
      <c r="G28" s="3"/>
      <c r="H28" s="3"/>
      <c r="I28" s="3"/>
      <c r="W28" s="39"/>
      <c r="BE28" s="3"/>
      <c r="BF28" s="3"/>
      <c r="BG28" s="3"/>
      <c r="BH28" s="3"/>
      <c r="BI28" s="3"/>
      <c r="BJ28" s="3"/>
      <c r="BK28" s="3"/>
    </row>
    <row r="29" spans="1:63" s="5" customFormat="1" ht="12">
      <c r="A29" s="3"/>
      <c r="B29" s="3"/>
      <c r="C29" s="3"/>
      <c r="D29" s="3"/>
      <c r="E29" s="3"/>
      <c r="F29" s="3"/>
      <c r="G29" s="3"/>
      <c r="H29" s="3"/>
      <c r="I29" s="3"/>
      <c r="W29" s="39"/>
      <c r="BE29" s="3"/>
      <c r="BF29" s="3"/>
      <c r="BG29" s="3"/>
      <c r="BH29" s="3"/>
      <c r="BI29" s="3"/>
      <c r="BJ29" s="3"/>
      <c r="BK29" s="3"/>
    </row>
    <row r="30" spans="1:63" s="5" customFormat="1" ht="12">
      <c r="A30" s="3"/>
      <c r="B30" s="3"/>
      <c r="C30" s="3"/>
      <c r="D30" s="3"/>
      <c r="E30" s="3"/>
      <c r="F30" s="3"/>
      <c r="G30" s="3"/>
      <c r="H30" s="3"/>
      <c r="I30" s="3"/>
      <c r="W30" s="39"/>
      <c r="BE30" s="3"/>
      <c r="BF30" s="3"/>
      <c r="BG30" s="3"/>
      <c r="BH30" s="3"/>
      <c r="BI30" s="3"/>
      <c r="BJ30" s="3"/>
      <c r="BK30" s="3"/>
    </row>
    <row r="31" spans="1:63" s="5" customFormat="1" ht="12">
      <c r="A31" s="3"/>
      <c r="B31" s="3"/>
      <c r="C31" s="3"/>
      <c r="D31" s="3"/>
      <c r="E31" s="3"/>
      <c r="F31" s="3"/>
      <c r="G31" s="3"/>
      <c r="H31" s="3"/>
      <c r="I31" s="3"/>
      <c r="W31" s="39"/>
      <c r="BE31" s="3"/>
      <c r="BF31" s="3"/>
      <c r="BG31" s="3"/>
      <c r="BH31" s="3"/>
      <c r="BI31" s="3"/>
      <c r="BJ31" s="3"/>
      <c r="BK31" s="3"/>
    </row>
    <row r="32" spans="1:63" s="5" customFormat="1" ht="12">
      <c r="A32" s="3"/>
      <c r="B32" s="3"/>
      <c r="C32" s="3"/>
      <c r="D32" s="3"/>
      <c r="E32" s="3"/>
      <c r="F32" s="3"/>
      <c r="G32" s="3"/>
      <c r="H32" s="3"/>
      <c r="I32" s="3"/>
      <c r="W32" s="39"/>
      <c r="BE32" s="3"/>
      <c r="BF32" s="3"/>
      <c r="BG32" s="3"/>
      <c r="BH32" s="3"/>
      <c r="BI32" s="3"/>
      <c r="BJ32" s="3"/>
      <c r="BK32" s="3"/>
    </row>
    <row r="49" ht="12" customHeight="1"/>
    <row r="50" spans="1:9" ht="18.75" customHeight="1">
      <c r="A50" s="111" t="s">
        <v>24</v>
      </c>
      <c r="B50" s="111"/>
      <c r="C50" s="111"/>
      <c r="D50" s="111"/>
      <c r="E50" s="111"/>
      <c r="F50" s="111"/>
      <c r="G50" s="111"/>
      <c r="H50" s="112"/>
      <c r="I50" s="112"/>
    </row>
    <row r="51" ht="12.75" thickBot="1"/>
    <row r="52" spans="2:50" s="4" customFormat="1" ht="13.5" customHeight="1" thickBot="1">
      <c r="B52" s="113">
        <v>2019</v>
      </c>
      <c r="C52" s="114"/>
      <c r="D52" s="113">
        <v>2020</v>
      </c>
      <c r="E52" s="114"/>
      <c r="F52" s="113">
        <v>2021</v>
      </c>
      <c r="G52" s="114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</row>
    <row r="53" spans="1:50" s="4" customFormat="1" ht="13.5" thickBot="1">
      <c r="A53" s="83" t="s">
        <v>7</v>
      </c>
      <c r="B53" s="41" t="s">
        <v>8</v>
      </c>
      <c r="C53" s="18" t="s">
        <v>9</v>
      </c>
      <c r="D53" s="41" t="s">
        <v>8</v>
      </c>
      <c r="E53" s="18" t="s">
        <v>9</v>
      </c>
      <c r="F53" s="41" t="s">
        <v>8</v>
      </c>
      <c r="G53" s="18" t="s">
        <v>9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</row>
    <row r="54" spans="1:50" s="4" customFormat="1" ht="12.75">
      <c r="A54" s="45" t="s">
        <v>0</v>
      </c>
      <c r="B54" s="42">
        <v>347.82</v>
      </c>
      <c r="C54" s="43">
        <f>B54/B64</f>
        <v>0.7392561105207226</v>
      </c>
      <c r="D54" s="42">
        <v>478.20000000000005</v>
      </c>
      <c r="E54" s="43">
        <f>D54/D64</f>
        <v>0.707920059215396</v>
      </c>
      <c r="F54" s="42">
        <v>79.84</v>
      </c>
      <c r="G54" s="43">
        <f>F54/F64</f>
        <v>0.1760529217199559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</row>
    <row r="55" spans="1:50" s="4" customFormat="1" ht="12.75">
      <c r="A55" s="45" t="s">
        <v>21</v>
      </c>
      <c r="B55" s="46">
        <v>12.18</v>
      </c>
      <c r="C55" s="47">
        <f>B55/B64</f>
        <v>0.025887353878852284</v>
      </c>
      <c r="D55" s="46">
        <v>6.8</v>
      </c>
      <c r="E55" s="47">
        <f>D55/D64</f>
        <v>0.01006661732050333</v>
      </c>
      <c r="F55" s="46">
        <v>4.16</v>
      </c>
      <c r="G55" s="47">
        <f>F55/F64</f>
        <v>0.009173098125689085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s="4" customFormat="1" ht="12.75">
      <c r="A56" s="45" t="s">
        <v>3</v>
      </c>
      <c r="B56" s="46">
        <v>0</v>
      </c>
      <c r="C56" s="47">
        <f>B56/B64</f>
        <v>0</v>
      </c>
      <c r="D56" s="46">
        <v>0</v>
      </c>
      <c r="E56" s="47">
        <f>D56/D64</f>
        <v>0</v>
      </c>
      <c r="F56" s="46">
        <v>0</v>
      </c>
      <c r="G56" s="47">
        <f>F56/F64</f>
        <v>0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s="4" customFormat="1" ht="12.75">
      <c r="A57" s="45" t="s">
        <v>1</v>
      </c>
      <c r="B57" s="46">
        <v>9</v>
      </c>
      <c r="C57" s="47">
        <f>B57/B64</f>
        <v>0.019128586609989374</v>
      </c>
      <c r="D57" s="46">
        <v>11</v>
      </c>
      <c r="E57" s="47">
        <f>D57/D64</f>
        <v>0.01628423390081421</v>
      </c>
      <c r="F57" s="46">
        <v>2</v>
      </c>
      <c r="G57" s="47">
        <f>F57/F64</f>
        <v>0.004410143329658214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s="4" customFormat="1" ht="12.75">
      <c r="A58" s="45" t="s">
        <v>2</v>
      </c>
      <c r="B58" s="46">
        <v>27</v>
      </c>
      <c r="C58" s="47">
        <f>B58/B64</f>
        <v>0.057385759829968117</v>
      </c>
      <c r="D58" s="46">
        <v>69</v>
      </c>
      <c r="E58" s="47">
        <f>D58/D64</f>
        <v>0.10214655810510732</v>
      </c>
      <c r="F58" s="46">
        <v>10</v>
      </c>
      <c r="G58" s="47">
        <f>F58/F64</f>
        <v>0.022050716648291068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s="4" customFormat="1" ht="12.75">
      <c r="A59" s="48" t="s">
        <v>16</v>
      </c>
      <c r="B59" s="46">
        <v>14.5</v>
      </c>
      <c r="C59" s="47">
        <f>B59/B64</f>
        <v>0.030818278427205102</v>
      </c>
      <c r="D59" s="46">
        <v>27.5</v>
      </c>
      <c r="E59" s="47">
        <f>D59/D64</f>
        <v>0.04071058475203553</v>
      </c>
      <c r="F59" s="46">
        <v>14.5</v>
      </c>
      <c r="G59" s="47">
        <f>F59/F64</f>
        <v>0.03197353914002205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s="4" customFormat="1" ht="12.75">
      <c r="A60" s="45" t="s">
        <v>38</v>
      </c>
      <c r="B60" s="46">
        <v>15</v>
      </c>
      <c r="C60" s="47">
        <f>B60/B64</f>
        <v>0.031880977683315624</v>
      </c>
      <c r="D60" s="46">
        <v>30</v>
      </c>
      <c r="E60" s="47">
        <f>D60/D64</f>
        <v>0.04441154700222058</v>
      </c>
      <c r="F60" s="46">
        <v>7</v>
      </c>
      <c r="G60" s="47">
        <f>F60/F64</f>
        <v>0.015435501653803748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s="4" customFormat="1" ht="12.75">
      <c r="A61" s="45" t="s">
        <v>35</v>
      </c>
      <c r="B61" s="46">
        <v>40</v>
      </c>
      <c r="C61" s="47">
        <f>B61/B64</f>
        <v>0.08501594048884166</v>
      </c>
      <c r="D61" s="46">
        <v>49</v>
      </c>
      <c r="E61" s="47">
        <f>D61/D64</f>
        <v>0.07253886010362694</v>
      </c>
      <c r="F61" s="46">
        <v>331</v>
      </c>
      <c r="G61" s="47">
        <f>F61/F64</f>
        <v>0.7298787210584344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s="4" customFormat="1" ht="12.75">
      <c r="A62" s="45" t="s">
        <v>5</v>
      </c>
      <c r="B62" s="46">
        <v>0</v>
      </c>
      <c r="C62" s="47">
        <f>B62/B64</f>
        <v>0</v>
      </c>
      <c r="D62" s="46">
        <v>0</v>
      </c>
      <c r="E62" s="47">
        <f>D62/D64</f>
        <v>0</v>
      </c>
      <c r="F62" s="46">
        <v>0</v>
      </c>
      <c r="G62" s="47">
        <f>F62/F64</f>
        <v>0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s="4" customFormat="1" ht="12.75" customHeight="1">
      <c r="A63" s="45" t="s">
        <v>4</v>
      </c>
      <c r="B63" s="46">
        <v>5</v>
      </c>
      <c r="C63" s="47">
        <f>B63/B64</f>
        <v>0.010626992561105207</v>
      </c>
      <c r="D63" s="46">
        <v>4</v>
      </c>
      <c r="E63" s="47">
        <f>D63/D64</f>
        <v>0.005921539600296077</v>
      </c>
      <c r="F63" s="46">
        <v>5</v>
      </c>
      <c r="G63" s="47">
        <f>F63/F64</f>
        <v>0.011025358324145534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s="4" customFormat="1" ht="13.5" thickBot="1">
      <c r="A64" s="45" t="s">
        <v>6</v>
      </c>
      <c r="B64" s="84">
        <f aca="true" t="shared" si="0" ref="B64:G64">SUM(B54:B63)</f>
        <v>470.5</v>
      </c>
      <c r="C64" s="85">
        <f t="shared" si="0"/>
        <v>1</v>
      </c>
      <c r="D64" s="84">
        <f t="shared" si="0"/>
        <v>675.5</v>
      </c>
      <c r="E64" s="85">
        <f t="shared" si="0"/>
        <v>1</v>
      </c>
      <c r="F64" s="84">
        <f t="shared" si="0"/>
        <v>453.5</v>
      </c>
      <c r="G64" s="85">
        <f t="shared" si="0"/>
        <v>1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6" s="4" customFormat="1" ht="12.75">
      <c r="A65" s="49"/>
      <c r="B65" s="50"/>
      <c r="C65" s="51"/>
      <c r="D65" s="52"/>
      <c r="E65" s="44"/>
      <c r="F65" s="75"/>
      <c r="G65" s="44"/>
      <c r="H65" s="44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</row>
    <row r="66" spans="1:56" s="4" customFormat="1" ht="12.75">
      <c r="A66" s="49"/>
      <c r="B66" s="50"/>
      <c r="C66" s="51"/>
      <c r="D66" s="52"/>
      <c r="E66" s="44"/>
      <c r="F66" s="52"/>
      <c r="G66" s="44"/>
      <c r="H66" s="4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</row>
    <row r="67" spans="1:56" s="4" customFormat="1" ht="12.75">
      <c r="A67" s="49"/>
      <c r="B67" s="50"/>
      <c r="C67" s="51"/>
      <c r="D67" s="52"/>
      <c r="E67" s="44"/>
      <c r="F67" s="52"/>
      <c r="G67" s="44"/>
      <c r="H67" s="4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</row>
    <row r="68" spans="1:56" s="4" customFormat="1" ht="12.75">
      <c r="A68" s="49"/>
      <c r="B68" s="50"/>
      <c r="C68" s="51"/>
      <c r="D68" s="52"/>
      <c r="E68" s="44"/>
      <c r="F68" s="52"/>
      <c r="G68" s="44"/>
      <c r="H68" s="4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</row>
    <row r="69" spans="1:56" s="4" customFormat="1" ht="12.75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</row>
    <row r="70" spans="1:56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81" ht="12"/>
    <row r="82" ht="7.5" customHeight="1"/>
    <row r="85" spans="1:9" ht="40.5" customHeight="1">
      <c r="A85" s="53"/>
      <c r="B85" s="127" t="s">
        <v>39</v>
      </c>
      <c r="C85" s="127"/>
      <c r="D85" s="127"/>
      <c r="E85" s="127"/>
      <c r="F85" s="127"/>
      <c r="G85" s="53"/>
      <c r="H85" s="54"/>
      <c r="I85" s="54"/>
    </row>
    <row r="86" ht="12.75" thickBot="1"/>
    <row r="87" spans="1:53" s="4" customFormat="1" ht="13.5" thickBot="1">
      <c r="A87" s="3"/>
      <c r="C87" s="3"/>
      <c r="D87" s="55">
        <v>2019</v>
      </c>
      <c r="E87" s="55">
        <v>2020</v>
      </c>
      <c r="F87" s="55">
        <v>2021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</row>
    <row r="88" spans="1:53" s="4" customFormat="1" ht="12.75">
      <c r="A88" s="3"/>
      <c r="B88" s="45" t="s">
        <v>21</v>
      </c>
      <c r="C88" s="56"/>
      <c r="D88" s="59">
        <v>11</v>
      </c>
      <c r="E88" s="59">
        <v>12</v>
      </c>
      <c r="F88" s="59">
        <v>11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</row>
    <row r="89" spans="1:53" s="4" customFormat="1" ht="12.75">
      <c r="A89" s="3"/>
      <c r="B89" s="45" t="s">
        <v>3</v>
      </c>
      <c r="C89" s="58"/>
      <c r="D89" s="59">
        <v>4</v>
      </c>
      <c r="E89" s="59">
        <v>4</v>
      </c>
      <c r="F89" s="59">
        <v>6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s="4" customFormat="1" ht="12.75">
      <c r="A90" s="3"/>
      <c r="B90" s="45" t="s">
        <v>1</v>
      </c>
      <c r="C90" s="58"/>
      <c r="D90" s="59">
        <v>21</v>
      </c>
      <c r="E90" s="59">
        <v>22</v>
      </c>
      <c r="F90" s="59">
        <v>14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s="4" customFormat="1" ht="12.75">
      <c r="A91" s="3"/>
      <c r="B91" s="45" t="s">
        <v>2</v>
      </c>
      <c r="C91" s="58"/>
      <c r="D91" s="59">
        <v>9</v>
      </c>
      <c r="E91" s="59">
        <v>18</v>
      </c>
      <c r="F91" s="59">
        <v>6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s="4" customFormat="1" ht="15" customHeight="1">
      <c r="A92" s="3"/>
      <c r="B92" s="48" t="s">
        <v>16</v>
      </c>
      <c r="C92" s="58"/>
      <c r="D92" s="59">
        <v>33</v>
      </c>
      <c r="E92" s="59">
        <v>47</v>
      </c>
      <c r="F92" s="59">
        <v>35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4" customFormat="1" ht="15" customHeight="1">
      <c r="A93" s="3"/>
      <c r="B93" s="48" t="s">
        <v>38</v>
      </c>
      <c r="C93" s="58"/>
      <c r="D93" s="59"/>
      <c r="E93" s="59"/>
      <c r="F93" s="59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s="4" customFormat="1" ht="12.75">
      <c r="A94" s="3"/>
      <c r="B94" s="45" t="s">
        <v>35</v>
      </c>
      <c r="C94" s="58"/>
      <c r="D94" s="59">
        <v>56</v>
      </c>
      <c r="E94" s="59">
        <v>73</v>
      </c>
      <c r="F94" s="59">
        <v>59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" customFormat="1" ht="12.75" customHeight="1">
      <c r="A95" s="3"/>
      <c r="B95" s="45" t="s">
        <v>5</v>
      </c>
      <c r="C95" s="58"/>
      <c r="D95" s="59">
        <v>6</v>
      </c>
      <c r="E95" s="59">
        <v>7</v>
      </c>
      <c r="F95" s="59">
        <v>2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" customFormat="1" ht="12.75" customHeight="1" thickBot="1">
      <c r="A96" s="3"/>
      <c r="B96" s="45" t="s">
        <v>4</v>
      </c>
      <c r="C96" s="56"/>
      <c r="D96" s="60">
        <v>0</v>
      </c>
      <c r="E96" s="60">
        <v>1</v>
      </c>
      <c r="F96" s="60">
        <v>2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9" spans="2:63" ht="18.75" customHeight="1">
      <c r="B99" s="127" t="s">
        <v>40</v>
      </c>
      <c r="C99" s="127"/>
      <c r="D99" s="127"/>
      <c r="E99" s="127"/>
      <c r="F99" s="127"/>
      <c r="BE99" s="5"/>
      <c r="BF99" s="5"/>
      <c r="BG99" s="5"/>
      <c r="BH99" s="5"/>
      <c r="BI99" s="5"/>
      <c r="BJ99" s="5"/>
      <c r="BK99" s="5"/>
    </row>
    <row r="100" spans="57:63" ht="12">
      <c r="BE100" s="5"/>
      <c r="BF100" s="5"/>
      <c r="BG100" s="5"/>
      <c r="BH100" s="5"/>
      <c r="BI100" s="5"/>
      <c r="BJ100" s="5"/>
      <c r="BK100" s="5"/>
    </row>
    <row r="101" spans="3:63" ht="12.75">
      <c r="C101" s="61">
        <v>18.34</v>
      </c>
      <c r="D101" s="49" t="s">
        <v>41</v>
      </c>
      <c r="BE101" s="5"/>
      <c r="BF101" s="5"/>
      <c r="BG101" s="5"/>
      <c r="BH101" s="5"/>
      <c r="BI101" s="5"/>
      <c r="BJ101" s="5"/>
      <c r="BK101" s="5"/>
    </row>
    <row r="102" spans="3:63" ht="12.75">
      <c r="C102" s="99">
        <v>34.67</v>
      </c>
      <c r="D102" s="49" t="s">
        <v>42</v>
      </c>
      <c r="BE102" s="5"/>
      <c r="BF102" s="5"/>
      <c r="BG102" s="5"/>
      <c r="BH102" s="5"/>
      <c r="BI102" s="5"/>
      <c r="BJ102" s="5"/>
      <c r="BK102" s="5"/>
    </row>
  </sheetData>
  <sheetProtection/>
  <mergeCells count="13">
    <mergeCell ref="A50:I50"/>
    <mergeCell ref="B52:C52"/>
    <mergeCell ref="B85:F85"/>
    <mergeCell ref="B99:F99"/>
    <mergeCell ref="A2:I2"/>
    <mergeCell ref="A3:I3"/>
    <mergeCell ref="A9:I9"/>
    <mergeCell ref="A10:G10"/>
    <mergeCell ref="B11:D11"/>
    <mergeCell ref="D52:E52"/>
    <mergeCell ref="E11:G11"/>
    <mergeCell ref="I11:J11"/>
    <mergeCell ref="F52:G52"/>
  </mergeCells>
  <printOptions/>
  <pageMargins left="0.75" right="0.75" top="0.92" bottom="0.49" header="0.5" footer="0.4"/>
  <pageSetup horizontalDpi="600" verticalDpi="600" orientation="portrait" r:id="rId2"/>
  <rowBreaks count="1" manualBreakCount="1">
    <brk id="49" max="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K103"/>
  <sheetViews>
    <sheetView showGridLines="0" zoomScaleSheetLayoutView="100" zoomScalePageLayoutView="0" workbookViewId="0" topLeftCell="A1">
      <selection activeCell="A14" sqref="A14:J15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75390625" style="3" customWidth="1"/>
    <col min="9" max="9" width="11.375" style="3" customWidth="1"/>
    <col min="10" max="11" width="11.375" style="5" customWidth="1"/>
    <col min="12" max="51" width="5.125" style="5" customWidth="1"/>
    <col min="52" max="56" width="11.375" style="5" customWidth="1"/>
    <col min="57" max="16384" width="11.375" style="3" customWidth="1"/>
  </cols>
  <sheetData>
    <row r="1" ht="15" customHeight="1"/>
    <row r="2" spans="1:10" ht="22.5">
      <c r="A2" s="115" t="s">
        <v>46</v>
      </c>
      <c r="B2" s="115"/>
      <c r="C2" s="115"/>
      <c r="D2" s="115"/>
      <c r="E2" s="115"/>
      <c r="F2" s="115"/>
      <c r="G2" s="115"/>
      <c r="H2" s="118"/>
      <c r="I2" s="118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50" s="1" customFormat="1" ht="15.75" thickBot="1">
      <c r="A6" s="7" t="s">
        <v>14</v>
      </c>
      <c r="B6" s="8">
        <v>2019</v>
      </c>
      <c r="C6" s="8">
        <v>2020</v>
      </c>
      <c r="D6" s="7">
        <v>2021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0.7085</v>
      </c>
      <c r="C7" s="10">
        <v>0.7491749174917491</v>
      </c>
      <c r="D7" s="11">
        <v>0.744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12"/>
    </row>
    <row r="9" ht="15" customHeight="1"/>
    <row r="10" spans="1:9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</row>
    <row r="11" spans="1:8" ht="12" customHeight="1" thickBot="1">
      <c r="A11" s="120"/>
      <c r="B11" s="120"/>
      <c r="C11" s="120"/>
      <c r="D11" s="120"/>
      <c r="E11" s="120"/>
      <c r="F11" s="120"/>
      <c r="G11" s="120"/>
      <c r="H11" s="13"/>
    </row>
    <row r="12" spans="2:55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1" customFormat="1" ht="15.75" thickBot="1">
      <c r="A14" s="72">
        <v>2019</v>
      </c>
      <c r="B14" s="74">
        <v>0.6</v>
      </c>
      <c r="C14" s="24">
        <v>0.839</v>
      </c>
      <c r="D14" s="25"/>
      <c r="E14" s="23">
        <v>0.6</v>
      </c>
      <c r="F14" s="24">
        <v>0.8506</v>
      </c>
      <c r="G14" s="25"/>
      <c r="H14" s="26" t="s">
        <v>27</v>
      </c>
      <c r="I14" s="89">
        <v>0.7365</v>
      </c>
      <c r="J14" s="89">
        <v>0.6923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63" s="5" customFormat="1" ht="15.75" thickBot="1">
      <c r="A15" s="72">
        <v>2020</v>
      </c>
      <c r="B15" s="73">
        <v>0.6</v>
      </c>
      <c r="C15" s="64">
        <v>0.8372129032258067</v>
      </c>
      <c r="D15" s="107">
        <f>(C15-C14)/C14</f>
        <v>-0.0021300319120301655</v>
      </c>
      <c r="E15" s="63">
        <v>0.6</v>
      </c>
      <c r="F15" s="64">
        <v>0.8587025448477262</v>
      </c>
      <c r="G15" s="107">
        <f>(F15-F14)/F14</f>
        <v>0.009525681692600766</v>
      </c>
      <c r="H15" s="26" t="s">
        <v>27</v>
      </c>
      <c r="I15" s="89">
        <v>0.7374</v>
      </c>
      <c r="J15" s="89">
        <v>0.708</v>
      </c>
      <c r="T15" s="36"/>
      <c r="U15" s="37"/>
      <c r="X15" s="36"/>
      <c r="Y15" s="37"/>
      <c r="BE15" s="3"/>
      <c r="BF15" s="3"/>
      <c r="BG15" s="3"/>
      <c r="BH15" s="3"/>
      <c r="BI15" s="3"/>
      <c r="BJ15" s="3"/>
      <c r="BK15" s="3"/>
    </row>
    <row r="16" spans="1:63" s="5" customFormat="1" ht="15" thickBot="1">
      <c r="A16" s="98">
        <v>2021</v>
      </c>
      <c r="B16" s="100">
        <v>0.6</v>
      </c>
      <c r="C16" s="101">
        <v>0.3624</v>
      </c>
      <c r="D16" s="95">
        <f>(C16-C15)/C15</f>
        <v>-0.5671351951174405</v>
      </c>
      <c r="E16" s="102">
        <v>0.6</v>
      </c>
      <c r="F16" s="101">
        <v>0.3942</v>
      </c>
      <c r="G16" s="95">
        <f>(F16-F15)/F15</f>
        <v>-0.5409353304409928</v>
      </c>
      <c r="H16" s="29" t="s">
        <v>28</v>
      </c>
      <c r="I16" s="90">
        <f>'N. Central'!I15</f>
        <v>0.4874</v>
      </c>
      <c r="J16" s="90">
        <f>'N. Central'!J15</f>
        <v>0.4672</v>
      </c>
      <c r="T16" s="36"/>
      <c r="U16" s="37"/>
      <c r="X16" s="36"/>
      <c r="Y16" s="37"/>
      <c r="BE16" s="3"/>
      <c r="BF16" s="3"/>
      <c r="BG16" s="3"/>
      <c r="BH16" s="3"/>
      <c r="BI16" s="3"/>
      <c r="BJ16" s="3"/>
      <c r="BK16" s="3"/>
    </row>
    <row r="17" spans="1:63" s="5" customFormat="1" ht="14.25">
      <c r="A17" s="109"/>
      <c r="B17" s="110"/>
      <c r="C17" s="110"/>
      <c r="D17" s="110"/>
      <c r="E17" s="110"/>
      <c r="F17" s="110"/>
      <c r="G17" s="110"/>
      <c r="H17" s="109"/>
      <c r="I17" s="90"/>
      <c r="J17" s="90"/>
      <c r="T17" s="36"/>
      <c r="U17" s="37"/>
      <c r="X17" s="36"/>
      <c r="Y17" s="37"/>
      <c r="BE17" s="3"/>
      <c r="BF17" s="3"/>
      <c r="BG17" s="3"/>
      <c r="BH17" s="3"/>
      <c r="BI17" s="3"/>
      <c r="BJ17" s="3"/>
      <c r="BK17" s="3"/>
    </row>
    <row r="18" spans="1:63" s="5" customFormat="1" ht="18.75">
      <c r="A18" s="38"/>
      <c r="B18" s="3"/>
      <c r="C18" s="3"/>
      <c r="D18" s="3"/>
      <c r="E18" s="3"/>
      <c r="F18" s="3"/>
      <c r="G18" s="3"/>
      <c r="H18" s="3"/>
      <c r="I18" s="35"/>
      <c r="T18" s="36"/>
      <c r="U18" s="37"/>
      <c r="X18" s="36"/>
      <c r="Y18" s="37"/>
      <c r="BE18" s="3"/>
      <c r="BF18" s="3"/>
      <c r="BG18" s="3"/>
      <c r="BH18" s="3"/>
      <c r="BI18" s="3"/>
      <c r="BJ18" s="3"/>
      <c r="BK18" s="3"/>
    </row>
    <row r="19" spans="1:63" s="5" customFormat="1" ht="12">
      <c r="A19" s="3"/>
      <c r="B19" s="3"/>
      <c r="C19" s="3"/>
      <c r="D19" s="3"/>
      <c r="E19" s="3"/>
      <c r="F19" s="3"/>
      <c r="G19" s="3"/>
      <c r="H19" s="3"/>
      <c r="I19" s="3"/>
      <c r="T19" s="36"/>
      <c r="U19" s="37"/>
      <c r="X19" s="36"/>
      <c r="Y19" s="37"/>
      <c r="BE19" s="3"/>
      <c r="BF19" s="3"/>
      <c r="BG19" s="3"/>
      <c r="BH19" s="3"/>
      <c r="BI19" s="3"/>
      <c r="BJ19" s="3"/>
      <c r="BK19" s="3"/>
    </row>
    <row r="20" spans="1:63" s="5" customFormat="1" ht="12">
      <c r="A20" s="3"/>
      <c r="B20" s="3"/>
      <c r="C20" s="3"/>
      <c r="D20" s="3"/>
      <c r="E20" s="3"/>
      <c r="F20" s="3"/>
      <c r="G20" s="3"/>
      <c r="H20" s="3"/>
      <c r="I20" s="3"/>
      <c r="T20" s="36"/>
      <c r="U20" s="37"/>
      <c r="X20" s="36"/>
      <c r="Y20" s="37"/>
      <c r="BE20" s="3"/>
      <c r="BF20" s="3"/>
      <c r="BG20" s="3"/>
      <c r="BH20" s="3"/>
      <c r="BI20" s="3"/>
      <c r="BJ20" s="3"/>
      <c r="BK20" s="3"/>
    </row>
    <row r="21" spans="1:63" s="5" customFormat="1" ht="12">
      <c r="A21" s="3"/>
      <c r="B21" s="3"/>
      <c r="C21" s="3"/>
      <c r="D21" s="3"/>
      <c r="E21" s="3"/>
      <c r="F21" s="3"/>
      <c r="G21" s="3"/>
      <c r="H21" s="3"/>
      <c r="I21" s="3"/>
      <c r="T21" s="36"/>
      <c r="U21" s="37"/>
      <c r="X21" s="36"/>
      <c r="Y21" s="37"/>
      <c r="BE21" s="3"/>
      <c r="BF21" s="3"/>
      <c r="BG21" s="3"/>
      <c r="BH21" s="3"/>
      <c r="BI21" s="3"/>
      <c r="BJ21" s="3"/>
      <c r="BK21" s="3"/>
    </row>
    <row r="22" spans="1:63" s="5" customFormat="1" ht="12">
      <c r="A22" s="3"/>
      <c r="B22" s="3"/>
      <c r="C22" s="3"/>
      <c r="D22" s="3"/>
      <c r="E22" s="3"/>
      <c r="F22" s="3"/>
      <c r="G22" s="3"/>
      <c r="H22" s="3"/>
      <c r="I22" s="3"/>
      <c r="T22" s="36"/>
      <c r="U22" s="37"/>
      <c r="X22" s="36"/>
      <c r="Y22" s="37"/>
      <c r="BE22" s="3"/>
      <c r="BF22" s="3"/>
      <c r="BG22" s="3"/>
      <c r="BH22" s="3"/>
      <c r="BI22" s="3"/>
      <c r="BJ22" s="3"/>
      <c r="BK22" s="3"/>
    </row>
    <row r="23" spans="1:63" s="5" customFormat="1" ht="12">
      <c r="A23" s="3"/>
      <c r="B23" s="3"/>
      <c r="C23" s="3"/>
      <c r="D23" s="3"/>
      <c r="E23" s="3"/>
      <c r="F23" s="3"/>
      <c r="G23" s="3"/>
      <c r="H23" s="3"/>
      <c r="I23" s="3"/>
      <c r="T23" s="36"/>
      <c r="U23" s="37"/>
      <c r="X23" s="36"/>
      <c r="Y23" s="37"/>
      <c r="BE23" s="3"/>
      <c r="BF23" s="3"/>
      <c r="BG23" s="3"/>
      <c r="BH23" s="3"/>
      <c r="BI23" s="3"/>
      <c r="BJ23" s="3"/>
      <c r="BK23" s="3"/>
    </row>
    <row r="24" spans="1:63" s="5" customFormat="1" ht="12">
      <c r="A24" s="3"/>
      <c r="B24" s="3"/>
      <c r="C24" s="3"/>
      <c r="D24" s="3"/>
      <c r="E24" s="3"/>
      <c r="F24" s="3"/>
      <c r="G24" s="3"/>
      <c r="H24" s="3"/>
      <c r="I24" s="3"/>
      <c r="T24" s="36"/>
      <c r="U24" s="37"/>
      <c r="X24" s="36"/>
      <c r="Y24" s="37"/>
      <c r="BE24" s="3"/>
      <c r="BF24" s="3"/>
      <c r="BG24" s="3"/>
      <c r="BH24" s="3"/>
      <c r="BI24" s="3"/>
      <c r="BJ24" s="3"/>
      <c r="BK24" s="3"/>
    </row>
    <row r="25" spans="1:63" s="5" customFormat="1" ht="12">
      <c r="A25" s="3"/>
      <c r="B25" s="3"/>
      <c r="C25" s="3"/>
      <c r="D25" s="3"/>
      <c r="E25" s="3"/>
      <c r="F25" s="3"/>
      <c r="G25" s="3"/>
      <c r="H25" s="3"/>
      <c r="I25" s="3"/>
      <c r="T25" s="36"/>
      <c r="U25" s="37"/>
      <c r="X25" s="36"/>
      <c r="Y25" s="37"/>
      <c r="BE25" s="3"/>
      <c r="BF25" s="3"/>
      <c r="BG25" s="3"/>
      <c r="BH25" s="3"/>
      <c r="BI25" s="3"/>
      <c r="BJ25" s="3"/>
      <c r="BK25" s="3"/>
    </row>
    <row r="26" spans="1:63" s="5" customFormat="1" ht="12">
      <c r="A26" s="3"/>
      <c r="B26" s="3"/>
      <c r="C26" s="3"/>
      <c r="D26" s="3"/>
      <c r="E26" s="3"/>
      <c r="F26" s="3"/>
      <c r="G26" s="3"/>
      <c r="H26" s="3"/>
      <c r="I26" s="3"/>
      <c r="L26" s="37"/>
      <c r="M26" s="37"/>
      <c r="BE26" s="3"/>
      <c r="BF26" s="3"/>
      <c r="BG26" s="3"/>
      <c r="BH26" s="3"/>
      <c r="BI26" s="3"/>
      <c r="BJ26" s="3"/>
      <c r="BK26" s="3"/>
    </row>
    <row r="28" spans="1:63" s="5" customFormat="1" ht="12">
      <c r="A28" s="3"/>
      <c r="B28" s="3"/>
      <c r="C28" s="3"/>
      <c r="D28" s="3"/>
      <c r="E28" s="3"/>
      <c r="F28" s="3"/>
      <c r="G28" s="3"/>
      <c r="H28" s="3"/>
      <c r="I28" s="3"/>
      <c r="W28" s="39"/>
      <c r="BE28" s="3"/>
      <c r="BF28" s="3"/>
      <c r="BG28" s="3"/>
      <c r="BH28" s="3"/>
      <c r="BI28" s="3"/>
      <c r="BJ28" s="3"/>
      <c r="BK28" s="3"/>
    </row>
    <row r="29" spans="1:63" s="5" customFormat="1" ht="12">
      <c r="A29" s="3"/>
      <c r="B29" s="3"/>
      <c r="C29" s="3"/>
      <c r="D29" s="3"/>
      <c r="E29" s="3"/>
      <c r="F29" s="3"/>
      <c r="G29" s="3"/>
      <c r="H29" s="3"/>
      <c r="I29" s="3"/>
      <c r="W29" s="39"/>
      <c r="BE29" s="3"/>
      <c r="BF29" s="3"/>
      <c r="BG29" s="3"/>
      <c r="BH29" s="3"/>
      <c r="BI29" s="3"/>
      <c r="BJ29" s="3"/>
      <c r="BK29" s="3"/>
    </row>
    <row r="30" spans="1:63" s="5" customFormat="1" ht="12">
      <c r="A30" s="3"/>
      <c r="B30" s="3"/>
      <c r="C30" s="3"/>
      <c r="D30" s="3"/>
      <c r="E30" s="3"/>
      <c r="F30" s="3"/>
      <c r="G30" s="3"/>
      <c r="H30" s="3"/>
      <c r="I30" s="3"/>
      <c r="W30" s="39"/>
      <c r="BE30" s="3"/>
      <c r="BF30" s="3"/>
      <c r="BG30" s="3"/>
      <c r="BH30" s="3"/>
      <c r="BI30" s="3"/>
      <c r="BJ30" s="3"/>
      <c r="BK30" s="3"/>
    </row>
    <row r="31" spans="1:63" s="5" customFormat="1" ht="12">
      <c r="A31" s="3"/>
      <c r="B31" s="3"/>
      <c r="C31" s="3"/>
      <c r="D31" s="3"/>
      <c r="E31" s="3"/>
      <c r="F31" s="3"/>
      <c r="G31" s="3"/>
      <c r="H31" s="3"/>
      <c r="I31" s="3"/>
      <c r="W31" s="39"/>
      <c r="BE31" s="3"/>
      <c r="BF31" s="3"/>
      <c r="BG31" s="3"/>
      <c r="BH31" s="3"/>
      <c r="BI31" s="3"/>
      <c r="BJ31" s="3"/>
      <c r="BK31" s="3"/>
    </row>
    <row r="32" spans="1:63" s="5" customFormat="1" ht="12">
      <c r="A32" s="3"/>
      <c r="B32" s="3"/>
      <c r="C32" s="3"/>
      <c r="D32" s="3"/>
      <c r="E32" s="3"/>
      <c r="F32" s="3"/>
      <c r="G32" s="3"/>
      <c r="H32" s="3"/>
      <c r="I32" s="3"/>
      <c r="W32" s="39"/>
      <c r="BE32" s="3"/>
      <c r="BF32" s="3"/>
      <c r="BG32" s="3"/>
      <c r="BH32" s="3"/>
      <c r="BI32" s="3"/>
      <c r="BJ32" s="3"/>
      <c r="BK32" s="3"/>
    </row>
    <row r="33" spans="1:63" s="5" customFormat="1" ht="12">
      <c r="A33" s="3"/>
      <c r="B33" s="3"/>
      <c r="C33" s="3"/>
      <c r="D33" s="3"/>
      <c r="E33" s="3"/>
      <c r="F33" s="3"/>
      <c r="G33" s="3"/>
      <c r="H33" s="3"/>
      <c r="I33" s="3"/>
      <c r="W33" s="39"/>
      <c r="BE33" s="3"/>
      <c r="BF33" s="3"/>
      <c r="BG33" s="3"/>
      <c r="BH33" s="3"/>
      <c r="BI33" s="3"/>
      <c r="BJ33" s="3"/>
      <c r="BK33" s="3"/>
    </row>
    <row r="50" ht="12" customHeight="1"/>
    <row r="51" spans="1:9" ht="18.75" customHeight="1">
      <c r="A51" s="111" t="s">
        <v>24</v>
      </c>
      <c r="B51" s="111"/>
      <c r="C51" s="111"/>
      <c r="D51" s="111"/>
      <c r="E51" s="111"/>
      <c r="F51" s="111"/>
      <c r="G51" s="111"/>
      <c r="H51" s="112"/>
      <c r="I51" s="112"/>
    </row>
    <row r="52" ht="12.75" thickBot="1"/>
    <row r="53" spans="2:50" s="4" customFormat="1" ht="13.5" customHeight="1" thickBot="1">
      <c r="B53" s="113">
        <v>2019</v>
      </c>
      <c r="C53" s="114"/>
      <c r="D53" s="113">
        <v>2020</v>
      </c>
      <c r="E53" s="114"/>
      <c r="F53" s="113">
        <v>2021</v>
      </c>
      <c r="G53" s="114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</row>
    <row r="54" spans="1:50" s="4" customFormat="1" ht="13.5" thickBot="1">
      <c r="A54" s="83" t="s">
        <v>7</v>
      </c>
      <c r="B54" s="41" t="s">
        <v>8</v>
      </c>
      <c r="C54" s="18" t="s">
        <v>9</v>
      </c>
      <c r="D54" s="41" t="s">
        <v>8</v>
      </c>
      <c r="E54" s="18" t="s">
        <v>9</v>
      </c>
      <c r="F54" s="41" t="s">
        <v>8</v>
      </c>
      <c r="G54" s="18" t="s">
        <v>9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</row>
    <row r="55" spans="1:50" s="4" customFormat="1" ht="12.75">
      <c r="A55" s="45" t="s">
        <v>0</v>
      </c>
      <c r="B55" s="42">
        <v>1026.04</v>
      </c>
      <c r="C55" s="43">
        <f>B55/B65</f>
        <v>0.8389533932951758</v>
      </c>
      <c r="D55" s="42">
        <v>973.2600000000002</v>
      </c>
      <c r="E55" s="43">
        <f>D55/D65</f>
        <v>0.8372129032258064</v>
      </c>
      <c r="F55" s="42">
        <v>321.44</v>
      </c>
      <c r="G55" s="43">
        <f>F55/F65</f>
        <v>0.3387144362486828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s="4" customFormat="1" ht="12.75">
      <c r="A56" s="45" t="s">
        <v>21</v>
      </c>
      <c r="B56" s="46">
        <v>45.96</v>
      </c>
      <c r="C56" s="47">
        <f>B56/B65</f>
        <v>0.03757972199509403</v>
      </c>
      <c r="D56" s="46">
        <v>40.739999999999995</v>
      </c>
      <c r="E56" s="47">
        <f>D56/D65</f>
        <v>0.03504516129032257</v>
      </c>
      <c r="F56" s="46">
        <v>21.56</v>
      </c>
      <c r="G56" s="47">
        <f>F56/F65</f>
        <v>0.022718651211801895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s="4" customFormat="1" ht="12.75">
      <c r="A57" s="45" t="s">
        <v>3</v>
      </c>
      <c r="B57" s="46">
        <v>1</v>
      </c>
      <c r="C57" s="47">
        <f>B57/B65</f>
        <v>0.0008176614881439084</v>
      </c>
      <c r="D57" s="46">
        <v>6</v>
      </c>
      <c r="E57" s="47">
        <f>D57/D65</f>
        <v>0.005161290322580644</v>
      </c>
      <c r="F57" s="46">
        <v>1</v>
      </c>
      <c r="G57" s="47">
        <f>F57/F65</f>
        <v>0.001053740779768177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s="4" customFormat="1" ht="12.75">
      <c r="A58" s="45" t="s">
        <v>1</v>
      </c>
      <c r="B58" s="46">
        <v>17</v>
      </c>
      <c r="C58" s="47">
        <f>B58/B65</f>
        <v>0.013900245298446443</v>
      </c>
      <c r="D58" s="46">
        <v>32</v>
      </c>
      <c r="E58" s="47">
        <f>D58/D65</f>
        <v>0.0275268817204301</v>
      </c>
      <c r="F58" s="46">
        <v>10</v>
      </c>
      <c r="G58" s="47">
        <f>F58/F65</f>
        <v>0.01053740779768177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s="4" customFormat="1" ht="12.75">
      <c r="A59" s="45" t="s">
        <v>2</v>
      </c>
      <c r="B59" s="46">
        <v>69</v>
      </c>
      <c r="C59" s="47">
        <f>B59/B65</f>
        <v>0.056418642681929684</v>
      </c>
      <c r="D59" s="46">
        <v>56</v>
      </c>
      <c r="E59" s="47">
        <f>D59/D65</f>
        <v>0.04817204301075268</v>
      </c>
      <c r="F59" s="46">
        <v>16</v>
      </c>
      <c r="G59" s="47">
        <f>F59/F65</f>
        <v>0.01685985247629083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s="4" customFormat="1" ht="12.75">
      <c r="A60" s="48" t="s">
        <v>16</v>
      </c>
      <c r="B60" s="46">
        <v>33</v>
      </c>
      <c r="C60" s="47">
        <f>B60/B65</f>
        <v>0.02698282910874898</v>
      </c>
      <c r="D60" s="46">
        <v>26.5</v>
      </c>
      <c r="E60" s="47">
        <f>D60/D65</f>
        <v>0.022795698924731177</v>
      </c>
      <c r="F60" s="46">
        <v>21</v>
      </c>
      <c r="G60" s="47">
        <f>F60/F65</f>
        <v>0.022128556375131718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s="4" customFormat="1" ht="12.75">
      <c r="A61" s="45" t="s">
        <v>38</v>
      </c>
      <c r="B61" s="46">
        <v>14</v>
      </c>
      <c r="C61" s="47">
        <f>B61/B65</f>
        <v>0.011447260834014717</v>
      </c>
      <c r="D61" s="46">
        <v>4</v>
      </c>
      <c r="E61" s="47">
        <f>D61/D65</f>
        <v>0.0034408602150537626</v>
      </c>
      <c r="F61" s="46">
        <v>3</v>
      </c>
      <c r="G61" s="47">
        <f>F61/F65</f>
        <v>0.003161222339304531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s="4" customFormat="1" ht="12.75">
      <c r="A62" s="45" t="s">
        <v>35</v>
      </c>
      <c r="B62" s="46">
        <v>12</v>
      </c>
      <c r="C62" s="47">
        <f>B62/B65</f>
        <v>0.009811937857726901</v>
      </c>
      <c r="D62" s="46">
        <v>20</v>
      </c>
      <c r="E62" s="47">
        <f>D62/D65</f>
        <v>0.017204301075268814</v>
      </c>
      <c r="F62" s="46">
        <v>555</v>
      </c>
      <c r="G62" s="47">
        <f>F62/F65</f>
        <v>0.5848261327713382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s="4" customFormat="1" ht="12.75">
      <c r="A63" s="45" t="s">
        <v>5</v>
      </c>
      <c r="B63" s="46">
        <v>0</v>
      </c>
      <c r="C63" s="47">
        <f>B63/B65</f>
        <v>0</v>
      </c>
      <c r="D63" s="46">
        <v>2</v>
      </c>
      <c r="E63" s="47">
        <f>D63/D65</f>
        <v>0.0017204301075268813</v>
      </c>
      <c r="F63" s="46">
        <v>0</v>
      </c>
      <c r="G63" s="47">
        <f>F63/F65</f>
        <v>0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s="4" customFormat="1" ht="12.75" customHeight="1">
      <c r="A64" s="45" t="s">
        <v>4</v>
      </c>
      <c r="B64" s="46">
        <v>5</v>
      </c>
      <c r="C64" s="47">
        <f>B64/B65</f>
        <v>0.004088307440719542</v>
      </c>
      <c r="D64" s="46">
        <v>2</v>
      </c>
      <c r="E64" s="47">
        <f>D64/D65</f>
        <v>0.0017204301075268813</v>
      </c>
      <c r="F64" s="46">
        <v>0</v>
      </c>
      <c r="G64" s="47">
        <f>F64/F65</f>
        <v>0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0" s="4" customFormat="1" ht="13.5" thickBot="1">
      <c r="A65" s="45" t="s">
        <v>6</v>
      </c>
      <c r="B65" s="84">
        <f>SUM(B55:B64)</f>
        <v>1223</v>
      </c>
      <c r="C65" s="85">
        <f>SUM(C55:C64)</f>
        <v>1</v>
      </c>
      <c r="D65" s="84">
        <v>1162.5000000000002</v>
      </c>
      <c r="E65" s="85">
        <f>SUM(E55:E64)</f>
        <v>0.9999999999999999</v>
      </c>
      <c r="F65" s="84">
        <f>SUM(F55:F64)</f>
        <v>949</v>
      </c>
      <c r="G65" s="85">
        <f>SUM(G55:G64)</f>
        <v>1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</row>
    <row r="66" spans="1:56" s="4" customFormat="1" ht="12.75">
      <c r="A66" s="49"/>
      <c r="B66" s="50"/>
      <c r="C66" s="51"/>
      <c r="D66" s="52"/>
      <c r="E66" s="44"/>
      <c r="F66" s="75"/>
      <c r="G66" s="44"/>
      <c r="H66" s="4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</row>
    <row r="67" spans="1:56" s="4" customFormat="1" ht="12.75">
      <c r="A67" s="49"/>
      <c r="B67" s="50"/>
      <c r="C67" s="51"/>
      <c r="D67" s="52"/>
      <c r="E67" s="44"/>
      <c r="F67" s="52"/>
      <c r="G67" s="44"/>
      <c r="H67" s="4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</row>
    <row r="68" spans="1:56" s="4" customFormat="1" ht="12.75">
      <c r="A68" s="49"/>
      <c r="B68" s="50"/>
      <c r="C68" s="51"/>
      <c r="D68" s="52"/>
      <c r="E68" s="44"/>
      <c r="F68" s="52"/>
      <c r="G68" s="44"/>
      <c r="H68" s="4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</row>
    <row r="69" spans="1:56" s="4" customFormat="1" ht="12.75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</row>
    <row r="70" spans="1:56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71" spans="1:56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</row>
    <row r="82" ht="12"/>
    <row r="83" ht="7.5" customHeight="1"/>
    <row r="86" spans="1:9" ht="40.5" customHeight="1">
      <c r="A86" s="53"/>
      <c r="B86" s="127" t="s">
        <v>39</v>
      </c>
      <c r="C86" s="127"/>
      <c r="D86" s="127"/>
      <c r="E86" s="127"/>
      <c r="F86" s="127"/>
      <c r="G86" s="53"/>
      <c r="H86" s="54"/>
      <c r="I86" s="54"/>
    </row>
    <row r="87" ht="12.75" thickBot="1"/>
    <row r="88" spans="1:53" s="4" customFormat="1" ht="13.5" thickBot="1">
      <c r="A88" s="3"/>
      <c r="C88" s="3"/>
      <c r="D88" s="55">
        <v>2019</v>
      </c>
      <c r="E88" s="55">
        <v>2020</v>
      </c>
      <c r="F88" s="55">
        <v>2021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</row>
    <row r="89" spans="1:53" s="4" customFormat="1" ht="12.75">
      <c r="A89" s="3"/>
      <c r="B89" s="45" t="s">
        <v>21</v>
      </c>
      <c r="C89" s="56"/>
      <c r="D89" s="59">
        <v>38</v>
      </c>
      <c r="E89" s="59">
        <v>27</v>
      </c>
      <c r="F89" s="59">
        <v>15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s="4" customFormat="1" ht="12.75">
      <c r="A90" s="3"/>
      <c r="B90" s="45" t="s">
        <v>3</v>
      </c>
      <c r="C90" s="58"/>
      <c r="D90" s="59">
        <v>19</v>
      </c>
      <c r="E90" s="59">
        <v>13</v>
      </c>
      <c r="F90" s="59">
        <v>8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s="4" customFormat="1" ht="12.75">
      <c r="A91" s="3"/>
      <c r="B91" s="45" t="s">
        <v>1</v>
      </c>
      <c r="C91" s="58"/>
      <c r="D91" s="59">
        <v>25</v>
      </c>
      <c r="E91" s="59">
        <v>19</v>
      </c>
      <c r="F91" s="59">
        <v>12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s="4" customFormat="1" ht="12.75">
      <c r="A92" s="3"/>
      <c r="B92" s="45" t="s">
        <v>2</v>
      </c>
      <c r="C92" s="58"/>
      <c r="D92" s="59">
        <v>31</v>
      </c>
      <c r="E92" s="59">
        <v>31</v>
      </c>
      <c r="F92" s="59">
        <v>13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4" customFormat="1" ht="15" customHeight="1">
      <c r="A93" s="3"/>
      <c r="B93" s="48" t="s">
        <v>16</v>
      </c>
      <c r="C93" s="58"/>
      <c r="D93" s="59">
        <v>97</v>
      </c>
      <c r="E93" s="59">
        <v>98</v>
      </c>
      <c r="F93" s="59">
        <v>49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s="4" customFormat="1" ht="15" customHeight="1">
      <c r="A94" s="3"/>
      <c r="B94" s="48" t="s">
        <v>38</v>
      </c>
      <c r="C94" s="58"/>
      <c r="D94" s="59"/>
      <c r="E94" s="59"/>
      <c r="F94" s="59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" customFormat="1" ht="12.75">
      <c r="A95" s="3"/>
      <c r="B95" s="45" t="s">
        <v>35</v>
      </c>
      <c r="C95" s="58"/>
      <c r="D95" s="59">
        <v>106</v>
      </c>
      <c r="E95" s="59">
        <v>107</v>
      </c>
      <c r="F95" s="59">
        <v>121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" customFormat="1" ht="12.75" customHeight="1">
      <c r="A96" s="3"/>
      <c r="B96" s="45" t="s">
        <v>5</v>
      </c>
      <c r="C96" s="58"/>
      <c r="D96" s="59">
        <v>8</v>
      </c>
      <c r="E96" s="59">
        <v>11</v>
      </c>
      <c r="F96" s="59">
        <v>1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7" spans="1:53" s="4" customFormat="1" ht="12.75" customHeight="1" thickBot="1">
      <c r="A97" s="3"/>
      <c r="B97" s="45" t="s">
        <v>4</v>
      </c>
      <c r="C97" s="56"/>
      <c r="D97" s="60">
        <v>6</v>
      </c>
      <c r="E97" s="60">
        <v>6</v>
      </c>
      <c r="F97" s="60">
        <v>4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</row>
    <row r="100" spans="2:63" ht="18.75" customHeight="1">
      <c r="B100" s="127" t="s">
        <v>40</v>
      </c>
      <c r="C100" s="127"/>
      <c r="D100" s="127"/>
      <c r="E100" s="127"/>
      <c r="F100" s="127"/>
      <c r="BE100" s="5"/>
      <c r="BF100" s="5"/>
      <c r="BG100" s="5"/>
      <c r="BH100" s="5"/>
      <c r="BI100" s="5"/>
      <c r="BJ100" s="5"/>
      <c r="BK100" s="5"/>
    </row>
    <row r="101" spans="57:63" ht="12">
      <c r="BE101" s="5"/>
      <c r="BF101" s="5"/>
      <c r="BG101" s="5"/>
      <c r="BH101" s="5"/>
      <c r="BI101" s="5"/>
      <c r="BJ101" s="5"/>
      <c r="BK101" s="5"/>
    </row>
    <row r="102" spans="3:63" ht="12.75">
      <c r="C102" s="61">
        <v>12.8</v>
      </c>
      <c r="D102" s="49" t="s">
        <v>41</v>
      </c>
      <c r="BE102" s="5"/>
      <c r="BF102" s="5"/>
      <c r="BG102" s="5"/>
      <c r="BH102" s="5"/>
      <c r="BI102" s="5"/>
      <c r="BJ102" s="5"/>
      <c r="BK102" s="5"/>
    </row>
    <row r="103" spans="3:63" ht="12.75">
      <c r="C103" s="99">
        <v>22.85</v>
      </c>
      <c r="D103" s="49" t="s">
        <v>42</v>
      </c>
      <c r="BE103" s="5"/>
      <c r="BF103" s="5"/>
      <c r="BG103" s="5"/>
      <c r="BH103" s="5"/>
      <c r="BI103" s="5"/>
      <c r="BJ103" s="5"/>
      <c r="BK103" s="5"/>
    </row>
  </sheetData>
  <sheetProtection/>
  <mergeCells count="13">
    <mergeCell ref="F53:G53"/>
    <mergeCell ref="E12:G12"/>
    <mergeCell ref="I12:J12"/>
    <mergeCell ref="B100:F100"/>
    <mergeCell ref="A51:I51"/>
    <mergeCell ref="B53:C53"/>
    <mergeCell ref="B86:F86"/>
    <mergeCell ref="A2:I2"/>
    <mergeCell ref="A3:I3"/>
    <mergeCell ref="A10:I10"/>
    <mergeCell ref="A11:G11"/>
    <mergeCell ref="B12:D12"/>
    <mergeCell ref="D53:E53"/>
  </mergeCells>
  <printOptions/>
  <pageMargins left="0.75" right="0.75" top="0.92" bottom="0.49" header="0.5" footer="0.4"/>
  <pageSetup horizontalDpi="600" verticalDpi="600" orientation="portrait" r:id="rId2"/>
  <rowBreaks count="1" manualBreakCount="1">
    <brk id="50" max="8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K102"/>
  <sheetViews>
    <sheetView showGridLines="0" zoomScaleSheetLayoutView="100" zoomScalePageLayoutView="0" workbookViewId="0" topLeftCell="A43">
      <selection activeCell="J34" sqref="J34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75390625" style="3" customWidth="1"/>
    <col min="9" max="9" width="11.375" style="3" customWidth="1"/>
    <col min="10" max="11" width="11.375" style="5" customWidth="1"/>
    <col min="12" max="51" width="5.125" style="5" customWidth="1"/>
    <col min="52" max="56" width="11.375" style="5" customWidth="1"/>
    <col min="57" max="16384" width="11.375" style="3" customWidth="1"/>
  </cols>
  <sheetData>
    <row r="1" ht="15" customHeight="1"/>
    <row r="2" spans="1:10" ht="22.5">
      <c r="A2" s="115" t="s">
        <v>48</v>
      </c>
      <c r="B2" s="115"/>
      <c r="C2" s="115"/>
      <c r="D2" s="115"/>
      <c r="E2" s="115"/>
      <c r="F2" s="115"/>
      <c r="G2" s="115"/>
      <c r="H2" s="118"/>
      <c r="I2" s="118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50" s="1" customFormat="1" ht="15.75" thickBot="1">
      <c r="A6" s="7" t="s">
        <v>14</v>
      </c>
      <c r="B6" s="8">
        <v>2019</v>
      </c>
      <c r="C6" s="8">
        <v>2020</v>
      </c>
      <c r="D6" s="7">
        <v>2021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9" t="s">
        <v>15</v>
      </c>
      <c r="B7" s="10">
        <v>0.7349</v>
      </c>
      <c r="C7" s="10">
        <v>0.788235294117647</v>
      </c>
      <c r="D7" s="11">
        <v>0.685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ht="15" customHeight="1">
      <c r="D8" s="12"/>
    </row>
    <row r="9" ht="15" customHeight="1"/>
    <row r="10" spans="1:9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</row>
    <row r="11" spans="1:8" ht="12" customHeight="1" thickBot="1">
      <c r="A11" s="120"/>
      <c r="B11" s="120"/>
      <c r="C11" s="120"/>
      <c r="D11" s="120"/>
      <c r="E11" s="120"/>
      <c r="F11" s="120"/>
      <c r="G11" s="120"/>
      <c r="H11" s="13"/>
    </row>
    <row r="12" spans="2:55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31" customFormat="1" ht="15.75" thickBot="1">
      <c r="A14" s="72">
        <v>2019</v>
      </c>
      <c r="B14" s="74">
        <v>0.6</v>
      </c>
      <c r="C14" s="24">
        <v>0.7265</v>
      </c>
      <c r="D14" s="25"/>
      <c r="E14" s="23">
        <v>0.6</v>
      </c>
      <c r="F14" s="24">
        <v>0.7899</v>
      </c>
      <c r="G14" s="25"/>
      <c r="H14" s="26" t="s">
        <v>27</v>
      </c>
      <c r="I14" s="89">
        <v>0.7365</v>
      </c>
      <c r="J14" s="89">
        <v>0.6923</v>
      </c>
      <c r="K14" s="21"/>
      <c r="L14" s="21"/>
      <c r="M14" s="21"/>
      <c r="N14" s="21"/>
      <c r="O14" s="21"/>
      <c r="P14" s="21"/>
      <c r="Q14" s="21"/>
      <c r="R14" s="21"/>
      <c r="S14" s="30"/>
      <c r="T14" s="21"/>
      <c r="U14" s="21"/>
      <c r="V14" s="21"/>
      <c r="W14" s="30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</row>
    <row r="15" spans="1:63" s="5" customFormat="1" ht="15.75" thickBot="1">
      <c r="A15" s="72">
        <v>2020</v>
      </c>
      <c r="B15" s="73">
        <v>0.6</v>
      </c>
      <c r="C15" s="64">
        <v>0.6786086956521737</v>
      </c>
      <c r="D15" s="107">
        <f>(C15-C14)/C14</f>
        <v>-0.0659205840988662</v>
      </c>
      <c r="E15" s="63">
        <v>0.6</v>
      </c>
      <c r="F15" s="64">
        <v>0.7241017293997964</v>
      </c>
      <c r="G15" s="107">
        <f>(F15-F14)/F14</f>
        <v>-0.08329949436663324</v>
      </c>
      <c r="H15" s="26" t="s">
        <v>27</v>
      </c>
      <c r="I15" s="89">
        <v>0.7374</v>
      </c>
      <c r="J15" s="89">
        <v>0.708</v>
      </c>
      <c r="T15" s="36"/>
      <c r="U15" s="37"/>
      <c r="X15" s="36"/>
      <c r="Y15" s="37"/>
      <c r="BE15" s="3"/>
      <c r="BF15" s="3"/>
      <c r="BG15" s="3"/>
      <c r="BH15" s="3"/>
      <c r="BI15" s="3"/>
      <c r="BJ15" s="3"/>
      <c r="BK15" s="3"/>
    </row>
    <row r="16" spans="1:63" s="5" customFormat="1" ht="15" thickBot="1">
      <c r="A16" s="98">
        <v>2021</v>
      </c>
      <c r="B16" s="100">
        <v>0.6</v>
      </c>
      <c r="C16" s="101">
        <v>0.575</v>
      </c>
      <c r="D16" s="95">
        <f>(C16-C15)/C15</f>
        <v>-0.15267811378780097</v>
      </c>
      <c r="E16" s="102">
        <v>0.6</v>
      </c>
      <c r="F16" s="101">
        <v>0.5724</v>
      </c>
      <c r="G16" s="95">
        <f>(F16-F15)/F15</f>
        <v>-0.20950333805381335</v>
      </c>
      <c r="H16" s="29" t="s">
        <v>28</v>
      </c>
      <c r="I16" s="90">
        <f>'E. Elliot'!I16</f>
        <v>0.4874</v>
      </c>
      <c r="J16" s="90">
        <f>'E. Elliot'!J16</f>
        <v>0.4672</v>
      </c>
      <c r="T16" s="36"/>
      <c r="U16" s="37"/>
      <c r="X16" s="36"/>
      <c r="Y16" s="37"/>
      <c r="BE16" s="3"/>
      <c r="BF16" s="3"/>
      <c r="BG16" s="3"/>
      <c r="BH16" s="3"/>
      <c r="BI16" s="3"/>
      <c r="BJ16" s="3"/>
      <c r="BK16" s="3"/>
    </row>
    <row r="17" spans="1:63" s="5" customFormat="1" ht="18.75">
      <c r="A17" s="38"/>
      <c r="B17" s="3"/>
      <c r="C17" s="3"/>
      <c r="D17" s="3"/>
      <c r="E17" s="3"/>
      <c r="F17" s="3"/>
      <c r="G17" s="3"/>
      <c r="H17" s="3"/>
      <c r="I17" s="35"/>
      <c r="T17" s="36"/>
      <c r="U17" s="37"/>
      <c r="X17" s="36"/>
      <c r="Y17" s="37"/>
      <c r="BE17" s="3"/>
      <c r="BF17" s="3"/>
      <c r="BG17" s="3"/>
      <c r="BH17" s="3"/>
      <c r="BI17" s="3"/>
      <c r="BJ17" s="3"/>
      <c r="BK17" s="3"/>
    </row>
    <row r="18" spans="1:63" s="5" customFormat="1" ht="12">
      <c r="A18" s="3"/>
      <c r="B18" s="3"/>
      <c r="C18" s="3"/>
      <c r="D18" s="3"/>
      <c r="E18" s="3"/>
      <c r="F18" s="3"/>
      <c r="G18" s="3"/>
      <c r="H18" s="3"/>
      <c r="I18" s="3"/>
      <c r="T18" s="36"/>
      <c r="U18" s="37"/>
      <c r="X18" s="36"/>
      <c r="Y18" s="37"/>
      <c r="BE18" s="3"/>
      <c r="BF18" s="3"/>
      <c r="BG18" s="3"/>
      <c r="BH18" s="3"/>
      <c r="BI18" s="3"/>
      <c r="BJ18" s="3"/>
      <c r="BK18" s="3"/>
    </row>
    <row r="19" spans="1:63" s="5" customFormat="1" ht="12">
      <c r="A19" s="3"/>
      <c r="B19" s="3"/>
      <c r="C19" s="3"/>
      <c r="D19" s="3"/>
      <c r="E19" s="3"/>
      <c r="F19" s="3"/>
      <c r="G19" s="3"/>
      <c r="H19" s="3"/>
      <c r="I19" s="3"/>
      <c r="T19" s="36"/>
      <c r="U19" s="37"/>
      <c r="X19" s="36"/>
      <c r="Y19" s="37"/>
      <c r="BE19" s="3"/>
      <c r="BF19" s="3"/>
      <c r="BG19" s="3"/>
      <c r="BH19" s="3"/>
      <c r="BI19" s="3"/>
      <c r="BJ19" s="3"/>
      <c r="BK19" s="3"/>
    </row>
    <row r="20" spans="1:63" s="5" customFormat="1" ht="12">
      <c r="A20" s="3"/>
      <c r="B20" s="3"/>
      <c r="C20" s="3"/>
      <c r="D20" s="3"/>
      <c r="E20" s="3"/>
      <c r="F20" s="3"/>
      <c r="G20" s="3"/>
      <c r="H20" s="3"/>
      <c r="I20" s="3"/>
      <c r="T20" s="36"/>
      <c r="U20" s="37"/>
      <c r="X20" s="36"/>
      <c r="Y20" s="37"/>
      <c r="BE20" s="3"/>
      <c r="BF20" s="3"/>
      <c r="BG20" s="3"/>
      <c r="BH20" s="3"/>
      <c r="BI20" s="3"/>
      <c r="BJ20" s="3"/>
      <c r="BK20" s="3"/>
    </row>
    <row r="21" spans="1:63" s="5" customFormat="1" ht="12">
      <c r="A21" s="3"/>
      <c r="B21" s="3"/>
      <c r="C21" s="3"/>
      <c r="D21" s="3"/>
      <c r="E21" s="3"/>
      <c r="F21" s="3"/>
      <c r="G21" s="3"/>
      <c r="H21" s="3"/>
      <c r="I21" s="3"/>
      <c r="T21" s="36"/>
      <c r="U21" s="37"/>
      <c r="X21" s="36"/>
      <c r="Y21" s="37"/>
      <c r="BE21" s="3"/>
      <c r="BF21" s="3"/>
      <c r="BG21" s="3"/>
      <c r="BH21" s="3"/>
      <c r="BI21" s="3"/>
      <c r="BJ21" s="3"/>
      <c r="BK21" s="3"/>
    </row>
    <row r="22" spans="1:63" s="5" customFormat="1" ht="12">
      <c r="A22" s="3"/>
      <c r="B22" s="3"/>
      <c r="C22" s="3"/>
      <c r="D22" s="3"/>
      <c r="E22" s="3"/>
      <c r="F22" s="3"/>
      <c r="G22" s="3"/>
      <c r="H22" s="3"/>
      <c r="I22" s="3"/>
      <c r="T22" s="36"/>
      <c r="U22" s="37"/>
      <c r="X22" s="36"/>
      <c r="Y22" s="37"/>
      <c r="BE22" s="3"/>
      <c r="BF22" s="3"/>
      <c r="BG22" s="3"/>
      <c r="BH22" s="3"/>
      <c r="BI22" s="3"/>
      <c r="BJ22" s="3"/>
      <c r="BK22" s="3"/>
    </row>
    <row r="23" spans="1:63" s="5" customFormat="1" ht="12">
      <c r="A23" s="3"/>
      <c r="B23" s="3"/>
      <c r="C23" s="3"/>
      <c r="D23" s="3"/>
      <c r="E23" s="3"/>
      <c r="F23" s="3"/>
      <c r="G23" s="3"/>
      <c r="H23" s="3"/>
      <c r="I23" s="3"/>
      <c r="T23" s="36"/>
      <c r="U23" s="37"/>
      <c r="X23" s="36"/>
      <c r="Y23" s="37"/>
      <c r="BE23" s="3"/>
      <c r="BF23" s="3"/>
      <c r="BG23" s="3"/>
      <c r="BH23" s="3"/>
      <c r="BI23" s="3"/>
      <c r="BJ23" s="3"/>
      <c r="BK23" s="3"/>
    </row>
    <row r="24" spans="1:63" s="5" customFormat="1" ht="12">
      <c r="A24" s="3"/>
      <c r="B24" s="3"/>
      <c r="C24" s="3"/>
      <c r="D24" s="3"/>
      <c r="E24" s="3"/>
      <c r="F24" s="3"/>
      <c r="G24" s="3"/>
      <c r="H24" s="3"/>
      <c r="I24" s="3"/>
      <c r="T24" s="36"/>
      <c r="U24" s="37"/>
      <c r="X24" s="36"/>
      <c r="Y24" s="37"/>
      <c r="BE24" s="3"/>
      <c r="BF24" s="3"/>
      <c r="BG24" s="3"/>
      <c r="BH24" s="3"/>
      <c r="BI24" s="3"/>
      <c r="BJ24" s="3"/>
      <c r="BK24" s="3"/>
    </row>
    <row r="25" spans="1:63" s="5" customFormat="1" ht="12">
      <c r="A25" s="3"/>
      <c r="B25" s="3"/>
      <c r="C25" s="3"/>
      <c r="D25" s="3"/>
      <c r="E25" s="3"/>
      <c r="F25" s="3"/>
      <c r="G25" s="3"/>
      <c r="H25" s="3"/>
      <c r="I25" s="3"/>
      <c r="L25" s="37"/>
      <c r="M25" s="37"/>
      <c r="BE25" s="3"/>
      <c r="BF25" s="3"/>
      <c r="BG25" s="3"/>
      <c r="BH25" s="3"/>
      <c r="BI25" s="3"/>
      <c r="BJ25" s="3"/>
      <c r="BK25" s="3"/>
    </row>
    <row r="27" spans="1:63" s="5" customFormat="1" ht="12">
      <c r="A27" s="3"/>
      <c r="B27" s="3"/>
      <c r="C27" s="3"/>
      <c r="D27" s="3"/>
      <c r="E27" s="3"/>
      <c r="F27" s="3"/>
      <c r="G27" s="3"/>
      <c r="H27" s="3"/>
      <c r="I27" s="3"/>
      <c r="W27" s="39"/>
      <c r="BE27" s="3"/>
      <c r="BF27" s="3"/>
      <c r="BG27" s="3"/>
      <c r="BH27" s="3"/>
      <c r="BI27" s="3"/>
      <c r="BJ27" s="3"/>
      <c r="BK27" s="3"/>
    </row>
    <row r="28" spans="1:63" s="5" customFormat="1" ht="12">
      <c r="A28" s="3"/>
      <c r="B28" s="3"/>
      <c r="C28" s="3"/>
      <c r="D28" s="3"/>
      <c r="E28" s="3"/>
      <c r="F28" s="3"/>
      <c r="G28" s="3"/>
      <c r="H28" s="3"/>
      <c r="I28" s="3"/>
      <c r="W28" s="39"/>
      <c r="BE28" s="3"/>
      <c r="BF28" s="3"/>
      <c r="BG28" s="3"/>
      <c r="BH28" s="3"/>
      <c r="BI28" s="3"/>
      <c r="BJ28" s="3"/>
      <c r="BK28" s="3"/>
    </row>
    <row r="29" spans="1:63" s="5" customFormat="1" ht="12">
      <c r="A29" s="3"/>
      <c r="B29" s="3"/>
      <c r="C29" s="3"/>
      <c r="D29" s="3"/>
      <c r="E29" s="3"/>
      <c r="F29" s="3"/>
      <c r="G29" s="3"/>
      <c r="H29" s="3"/>
      <c r="I29" s="3"/>
      <c r="W29" s="39"/>
      <c r="BE29" s="3"/>
      <c r="BF29" s="3"/>
      <c r="BG29" s="3"/>
      <c r="BH29" s="3"/>
      <c r="BI29" s="3"/>
      <c r="BJ29" s="3"/>
      <c r="BK29" s="3"/>
    </row>
    <row r="30" spans="1:63" s="5" customFormat="1" ht="12">
      <c r="A30" s="3"/>
      <c r="B30" s="3"/>
      <c r="C30" s="3"/>
      <c r="D30" s="3"/>
      <c r="E30" s="3"/>
      <c r="F30" s="3"/>
      <c r="G30" s="3"/>
      <c r="H30" s="3"/>
      <c r="I30" s="3"/>
      <c r="W30" s="39"/>
      <c r="BE30" s="3"/>
      <c r="BF30" s="3"/>
      <c r="BG30" s="3"/>
      <c r="BH30" s="3"/>
      <c r="BI30" s="3"/>
      <c r="BJ30" s="3"/>
      <c r="BK30" s="3"/>
    </row>
    <row r="31" spans="1:63" s="5" customFormat="1" ht="12">
      <c r="A31" s="3"/>
      <c r="B31" s="3"/>
      <c r="C31" s="3"/>
      <c r="D31" s="3"/>
      <c r="E31" s="3"/>
      <c r="F31" s="3"/>
      <c r="G31" s="3"/>
      <c r="H31" s="3"/>
      <c r="I31" s="3"/>
      <c r="W31" s="39"/>
      <c r="BE31" s="3"/>
      <c r="BF31" s="3"/>
      <c r="BG31" s="3"/>
      <c r="BH31" s="3"/>
      <c r="BI31" s="3"/>
      <c r="BJ31" s="3"/>
      <c r="BK31" s="3"/>
    </row>
    <row r="32" spans="1:63" s="5" customFormat="1" ht="12">
      <c r="A32" s="3"/>
      <c r="B32" s="3"/>
      <c r="C32" s="3"/>
      <c r="D32" s="3"/>
      <c r="E32" s="3"/>
      <c r="F32" s="3"/>
      <c r="G32" s="3"/>
      <c r="H32" s="3"/>
      <c r="I32" s="3"/>
      <c r="W32" s="39"/>
      <c r="BE32" s="3"/>
      <c r="BF32" s="3"/>
      <c r="BG32" s="3"/>
      <c r="BH32" s="3"/>
      <c r="BI32" s="3"/>
      <c r="BJ32" s="3"/>
      <c r="BK32" s="3"/>
    </row>
    <row r="49" ht="12" customHeight="1"/>
    <row r="50" spans="1:9" ht="18.75" customHeight="1">
      <c r="A50" s="111" t="s">
        <v>24</v>
      </c>
      <c r="B50" s="111"/>
      <c r="C50" s="111"/>
      <c r="D50" s="111"/>
      <c r="E50" s="111"/>
      <c r="F50" s="111"/>
      <c r="G50" s="111"/>
      <c r="H50" s="112"/>
      <c r="I50" s="112"/>
    </row>
    <row r="51" ht="12.75" thickBot="1"/>
    <row r="52" spans="2:50" s="4" customFormat="1" ht="13.5" customHeight="1" thickBot="1">
      <c r="B52" s="113">
        <v>2019</v>
      </c>
      <c r="C52" s="114"/>
      <c r="D52" s="113">
        <v>2020</v>
      </c>
      <c r="E52" s="114"/>
      <c r="F52" s="113">
        <v>2021</v>
      </c>
      <c r="G52" s="114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</row>
    <row r="53" spans="1:50" s="4" customFormat="1" ht="13.5" thickBot="1">
      <c r="A53" s="83" t="s">
        <v>7</v>
      </c>
      <c r="B53" s="41" t="s">
        <v>8</v>
      </c>
      <c r="C53" s="18" t="s">
        <v>9</v>
      </c>
      <c r="D53" s="41" t="s">
        <v>8</v>
      </c>
      <c r="E53" s="18" t="s">
        <v>9</v>
      </c>
      <c r="F53" s="41" t="s">
        <v>8</v>
      </c>
      <c r="G53" s="18" t="s">
        <v>9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</row>
    <row r="54" spans="1:50" s="4" customFormat="1" ht="12.75">
      <c r="A54" s="45" t="s">
        <v>0</v>
      </c>
      <c r="B54" s="42">
        <v>215.04</v>
      </c>
      <c r="C54" s="43">
        <f>B54/B64</f>
        <v>0.7264864864864865</v>
      </c>
      <c r="D54" s="42">
        <v>234.11999999999995</v>
      </c>
      <c r="E54" s="43">
        <f>D54/D64</f>
        <v>0.6786086956521739</v>
      </c>
      <c r="F54" s="42">
        <v>116.72</v>
      </c>
      <c r="G54" s="43">
        <f>F54/F64</f>
        <v>0.547981220657277</v>
      </c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</row>
    <row r="55" spans="1:50" s="4" customFormat="1" ht="12.75">
      <c r="A55" s="45" t="s">
        <v>21</v>
      </c>
      <c r="B55" s="46">
        <v>6.96</v>
      </c>
      <c r="C55" s="47">
        <f>B55/B64</f>
        <v>0.023513513513513513</v>
      </c>
      <c r="D55" s="46">
        <v>20.88</v>
      </c>
      <c r="E55" s="47">
        <f>D55/D64</f>
        <v>0.06052173913043479</v>
      </c>
      <c r="F55" s="46">
        <v>9.28</v>
      </c>
      <c r="G55" s="47">
        <f>F55/F64</f>
        <v>0.04356807511737089</v>
      </c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</row>
    <row r="56" spans="1:50" s="4" customFormat="1" ht="12.75">
      <c r="A56" s="45" t="s">
        <v>3</v>
      </c>
      <c r="B56" s="46">
        <v>0</v>
      </c>
      <c r="C56" s="47">
        <f>B56/B64</f>
        <v>0</v>
      </c>
      <c r="D56" s="46">
        <v>6</v>
      </c>
      <c r="E56" s="47">
        <f>D56/D64</f>
        <v>0.01739130434782609</v>
      </c>
      <c r="F56" s="46">
        <v>1</v>
      </c>
      <c r="G56" s="47">
        <f>F56/F64</f>
        <v>0.004694835680751174</v>
      </c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</row>
    <row r="57" spans="1:50" s="4" customFormat="1" ht="12.75">
      <c r="A57" s="45" t="s">
        <v>1</v>
      </c>
      <c r="B57" s="46">
        <v>6</v>
      </c>
      <c r="C57" s="47">
        <f>B57/B64</f>
        <v>0.02027027027027027</v>
      </c>
      <c r="D57" s="46">
        <v>6</v>
      </c>
      <c r="E57" s="47">
        <f>D57/D64</f>
        <v>0.01739130434782609</v>
      </c>
      <c r="F57" s="46">
        <v>5</v>
      </c>
      <c r="G57" s="47">
        <f>F57/F64</f>
        <v>0.023474178403755867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</row>
    <row r="58" spans="1:50" s="4" customFormat="1" ht="12.75">
      <c r="A58" s="45" t="s">
        <v>2</v>
      </c>
      <c r="B58" s="46">
        <v>39</v>
      </c>
      <c r="C58" s="47">
        <f>B58/B64</f>
        <v>0.13175675675675674</v>
      </c>
      <c r="D58" s="46">
        <v>41</v>
      </c>
      <c r="E58" s="47">
        <f>D58/D64</f>
        <v>0.11884057971014494</v>
      </c>
      <c r="F58" s="46">
        <v>19</v>
      </c>
      <c r="G58" s="47">
        <f>F58/F64</f>
        <v>0.0892018779342723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</row>
    <row r="59" spans="1:50" s="4" customFormat="1" ht="12.75">
      <c r="A59" s="48" t="s">
        <v>16</v>
      </c>
      <c r="B59" s="46">
        <v>3</v>
      </c>
      <c r="C59" s="47">
        <f>B59/B64</f>
        <v>0.010135135135135136</v>
      </c>
      <c r="D59" s="46">
        <v>3</v>
      </c>
      <c r="E59" s="47">
        <f>D59/D64</f>
        <v>0.008695652173913045</v>
      </c>
      <c r="F59" s="46">
        <v>2</v>
      </c>
      <c r="G59" s="47">
        <f>F59/F64</f>
        <v>0.009389671361502348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</row>
    <row r="60" spans="1:50" s="4" customFormat="1" ht="12.75">
      <c r="A60" s="45" t="s">
        <v>38</v>
      </c>
      <c r="B60" s="46">
        <v>10</v>
      </c>
      <c r="C60" s="47">
        <f>B60/B64</f>
        <v>0.033783783783783786</v>
      </c>
      <c r="D60" s="46">
        <v>11</v>
      </c>
      <c r="E60" s="47">
        <f>D60/D64</f>
        <v>0.0318840579710145</v>
      </c>
      <c r="F60" s="46">
        <v>1</v>
      </c>
      <c r="G60" s="47">
        <f>F60/F64</f>
        <v>0.004694835680751174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</row>
    <row r="61" spans="1:50" s="4" customFormat="1" ht="12.75">
      <c r="A61" s="45" t="s">
        <v>35</v>
      </c>
      <c r="B61" s="46">
        <v>2</v>
      </c>
      <c r="C61" s="47">
        <f>B61/B64</f>
        <v>0.006756756756756757</v>
      </c>
      <c r="D61" s="46">
        <v>1</v>
      </c>
      <c r="E61" s="47">
        <f>D61/D64</f>
        <v>0.0028985507246376816</v>
      </c>
      <c r="F61" s="46">
        <v>54</v>
      </c>
      <c r="G61" s="47">
        <f>F61/F64</f>
        <v>0.2535211267605634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</row>
    <row r="62" spans="1:50" s="4" customFormat="1" ht="12.75">
      <c r="A62" s="45" t="s">
        <v>5</v>
      </c>
      <c r="B62" s="46">
        <v>9</v>
      </c>
      <c r="C62" s="47">
        <f>B62/B64</f>
        <v>0.030405405405405407</v>
      </c>
      <c r="D62" s="46">
        <v>16</v>
      </c>
      <c r="E62" s="47">
        <f>D62/D64</f>
        <v>0.046376811594202906</v>
      </c>
      <c r="F62" s="46">
        <v>4</v>
      </c>
      <c r="G62" s="47">
        <f>F62/F64</f>
        <v>0.018779342723004695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</row>
    <row r="63" spans="1:50" s="4" customFormat="1" ht="12.75" customHeight="1">
      <c r="A63" s="45" t="s">
        <v>4</v>
      </c>
      <c r="B63" s="46">
        <v>5</v>
      </c>
      <c r="C63" s="47">
        <f>B63/B64</f>
        <v>0.016891891891891893</v>
      </c>
      <c r="D63" s="46">
        <v>6</v>
      </c>
      <c r="E63" s="47">
        <f>D63/D64</f>
        <v>0.01739130434782609</v>
      </c>
      <c r="F63" s="46">
        <v>1</v>
      </c>
      <c r="G63" s="47">
        <f>F63/F64</f>
        <v>0.004694835680751174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</row>
    <row r="64" spans="1:50" s="4" customFormat="1" ht="13.5" thickBot="1">
      <c r="A64" s="45" t="s">
        <v>6</v>
      </c>
      <c r="B64" s="84">
        <f aca="true" t="shared" si="0" ref="B64:G64">SUM(B54:B63)</f>
        <v>296</v>
      </c>
      <c r="C64" s="85">
        <f t="shared" si="0"/>
        <v>0.9999999999999999</v>
      </c>
      <c r="D64" s="84">
        <f t="shared" si="0"/>
        <v>344.99999999999994</v>
      </c>
      <c r="E64" s="85">
        <f t="shared" si="0"/>
        <v>0.9999999999999999</v>
      </c>
      <c r="F64" s="84">
        <f t="shared" si="0"/>
        <v>213</v>
      </c>
      <c r="G64" s="85">
        <f t="shared" si="0"/>
        <v>0.9999999999999999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</row>
    <row r="65" spans="1:56" s="4" customFormat="1" ht="12.75">
      <c r="A65" s="49"/>
      <c r="B65" s="50"/>
      <c r="C65" s="51"/>
      <c r="D65" s="52"/>
      <c r="E65" s="44"/>
      <c r="F65" s="75"/>
      <c r="G65" s="44"/>
      <c r="H65" s="44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</row>
    <row r="66" spans="1:56" s="4" customFormat="1" ht="12.75">
      <c r="A66" s="49"/>
      <c r="B66" s="50"/>
      <c r="C66" s="51"/>
      <c r="D66" s="52"/>
      <c r="E66" s="44"/>
      <c r="F66" s="52"/>
      <c r="G66" s="44"/>
      <c r="H66" s="44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</row>
    <row r="67" spans="1:56" s="4" customFormat="1" ht="12.75">
      <c r="A67" s="49"/>
      <c r="B67" s="50"/>
      <c r="C67" s="51"/>
      <c r="D67" s="52"/>
      <c r="E67" s="44"/>
      <c r="F67" s="52"/>
      <c r="G67" s="44"/>
      <c r="H67" s="44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</row>
    <row r="68" spans="1:56" s="4" customFormat="1" ht="12.75">
      <c r="A68" s="49"/>
      <c r="B68" s="50"/>
      <c r="C68" s="51"/>
      <c r="D68" s="52"/>
      <c r="E68" s="44"/>
      <c r="F68" s="52"/>
      <c r="G68" s="44"/>
      <c r="H68" s="44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</row>
    <row r="69" spans="1:56" s="4" customFormat="1" ht="12.75">
      <c r="A69" s="49"/>
      <c r="B69" s="50"/>
      <c r="C69" s="51"/>
      <c r="D69" s="52"/>
      <c r="E69" s="44"/>
      <c r="F69" s="52"/>
      <c r="G69" s="44"/>
      <c r="H69" s="44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</row>
    <row r="70" spans="1:56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</row>
    <row r="81" ht="12"/>
    <row r="82" ht="7.5" customHeight="1"/>
    <row r="85" spans="1:9" ht="40.5" customHeight="1">
      <c r="A85" s="53"/>
      <c r="B85" s="127" t="s">
        <v>39</v>
      </c>
      <c r="C85" s="127"/>
      <c r="D85" s="127"/>
      <c r="E85" s="127"/>
      <c r="F85" s="127"/>
      <c r="G85" s="53"/>
      <c r="H85" s="54"/>
      <c r="I85" s="54"/>
    </row>
    <row r="86" ht="12.75" thickBot="1"/>
    <row r="87" spans="1:53" s="4" customFormat="1" ht="13.5" thickBot="1">
      <c r="A87" s="3"/>
      <c r="C87" s="3"/>
      <c r="D87" s="55">
        <v>2019</v>
      </c>
      <c r="E87" s="55">
        <v>2020</v>
      </c>
      <c r="F87" s="55">
        <v>2021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</row>
    <row r="88" spans="1:53" s="4" customFormat="1" ht="12.75">
      <c r="A88" s="3"/>
      <c r="B88" s="45" t="s">
        <v>21</v>
      </c>
      <c r="C88" s="56"/>
      <c r="D88" s="59">
        <v>9</v>
      </c>
      <c r="E88" s="59">
        <v>9</v>
      </c>
      <c r="F88" s="59">
        <v>2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</row>
    <row r="89" spans="1:53" s="4" customFormat="1" ht="12.75">
      <c r="A89" s="3"/>
      <c r="B89" s="45" t="s">
        <v>3</v>
      </c>
      <c r="C89" s="58"/>
      <c r="D89" s="59">
        <v>7</v>
      </c>
      <c r="E89" s="59">
        <v>1</v>
      </c>
      <c r="F89" s="59">
        <v>0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</row>
    <row r="90" spans="1:53" s="4" customFormat="1" ht="12.75">
      <c r="A90" s="3"/>
      <c r="B90" s="45" t="s">
        <v>1</v>
      </c>
      <c r="C90" s="58"/>
      <c r="D90" s="59">
        <v>11</v>
      </c>
      <c r="E90" s="59">
        <v>15</v>
      </c>
      <c r="F90" s="59">
        <v>6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</row>
    <row r="91" spans="1:53" s="4" customFormat="1" ht="12.75">
      <c r="A91" s="3"/>
      <c r="B91" s="45" t="s">
        <v>2</v>
      </c>
      <c r="C91" s="58"/>
      <c r="D91" s="59">
        <v>14</v>
      </c>
      <c r="E91" s="59">
        <v>12</v>
      </c>
      <c r="F91" s="59">
        <v>7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</row>
    <row r="92" spans="1:53" s="4" customFormat="1" ht="15" customHeight="1">
      <c r="A92" s="3"/>
      <c r="B92" s="48" t="s">
        <v>16</v>
      </c>
      <c r="C92" s="58"/>
      <c r="D92" s="59">
        <v>20</v>
      </c>
      <c r="E92" s="59">
        <v>24</v>
      </c>
      <c r="F92" s="59">
        <v>9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</row>
    <row r="93" spans="1:53" s="4" customFormat="1" ht="15" customHeight="1">
      <c r="A93" s="3"/>
      <c r="B93" s="48" t="s">
        <v>38</v>
      </c>
      <c r="C93" s="58"/>
      <c r="D93" s="59"/>
      <c r="E93" s="59"/>
      <c r="F93" s="59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</row>
    <row r="94" spans="1:53" s="4" customFormat="1" ht="12.75">
      <c r="A94" s="3"/>
      <c r="B94" s="45" t="s">
        <v>35</v>
      </c>
      <c r="C94" s="58"/>
      <c r="D94" s="59">
        <v>19</v>
      </c>
      <c r="E94" s="59">
        <v>17</v>
      </c>
      <c r="F94" s="59">
        <v>22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</row>
    <row r="95" spans="1:53" s="4" customFormat="1" ht="12.75" customHeight="1">
      <c r="A95" s="3"/>
      <c r="B95" s="45" t="s">
        <v>5</v>
      </c>
      <c r="C95" s="58"/>
      <c r="D95" s="59">
        <v>5</v>
      </c>
      <c r="E95" s="59">
        <v>7</v>
      </c>
      <c r="F95" s="59">
        <v>3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</row>
    <row r="96" spans="1:53" s="4" customFormat="1" ht="12.75" customHeight="1" thickBot="1">
      <c r="A96" s="3"/>
      <c r="B96" s="45" t="s">
        <v>4</v>
      </c>
      <c r="C96" s="56"/>
      <c r="D96" s="60">
        <v>1</v>
      </c>
      <c r="E96" s="60">
        <v>0</v>
      </c>
      <c r="F96" s="60">
        <v>2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</row>
    <row r="99" spans="2:63" ht="18.75" customHeight="1">
      <c r="B99" s="127" t="s">
        <v>40</v>
      </c>
      <c r="C99" s="127"/>
      <c r="D99" s="127"/>
      <c r="E99" s="127"/>
      <c r="F99" s="127"/>
      <c r="BE99" s="5"/>
      <c r="BF99" s="5"/>
      <c r="BG99" s="5"/>
      <c r="BH99" s="5"/>
      <c r="BI99" s="5"/>
      <c r="BJ99" s="5"/>
      <c r="BK99" s="5"/>
    </row>
    <row r="100" spans="57:63" ht="12">
      <c r="BE100" s="5"/>
      <c r="BF100" s="5"/>
      <c r="BG100" s="5"/>
      <c r="BH100" s="5"/>
      <c r="BI100" s="5"/>
      <c r="BJ100" s="5"/>
      <c r="BK100" s="5"/>
    </row>
    <row r="101" spans="3:63" ht="12.75">
      <c r="C101" s="61">
        <v>14.36</v>
      </c>
      <c r="D101" s="49" t="s">
        <v>41</v>
      </c>
      <c r="BE101" s="5"/>
      <c r="BF101" s="5"/>
      <c r="BG101" s="5"/>
      <c r="BH101" s="5"/>
      <c r="BI101" s="5"/>
      <c r="BJ101" s="5"/>
      <c r="BK101" s="5"/>
    </row>
    <row r="102" spans="3:63" ht="12.75">
      <c r="C102" s="99">
        <v>26.29</v>
      </c>
      <c r="D102" s="49" t="s">
        <v>42</v>
      </c>
      <c r="BE102" s="5"/>
      <c r="BF102" s="5"/>
      <c r="BG102" s="5"/>
      <c r="BH102" s="5"/>
      <c r="BI102" s="5"/>
      <c r="BJ102" s="5"/>
      <c r="BK102" s="5"/>
    </row>
  </sheetData>
  <sheetProtection/>
  <mergeCells count="13">
    <mergeCell ref="A50:I50"/>
    <mergeCell ref="B52:C52"/>
    <mergeCell ref="B85:F85"/>
    <mergeCell ref="B99:F99"/>
    <mergeCell ref="A2:I2"/>
    <mergeCell ref="A3:I3"/>
    <mergeCell ref="A10:I10"/>
    <mergeCell ref="A11:G11"/>
    <mergeCell ref="B12:D12"/>
    <mergeCell ref="D52:E52"/>
    <mergeCell ref="E12:G12"/>
    <mergeCell ref="I12:J12"/>
    <mergeCell ref="F52:G52"/>
  </mergeCells>
  <printOptions/>
  <pageMargins left="0.75" right="0.75" top="0.92" bottom="0.49" header="0.5" footer="0.4"/>
  <pageSetup horizontalDpi="600" verticalDpi="600" orientation="portrait" r:id="rId2"/>
  <rowBreaks count="1" manualBreakCount="1">
    <brk id="49" max="8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08"/>
  <sheetViews>
    <sheetView showGridLines="0" zoomScaleSheetLayoutView="100" zoomScalePageLayoutView="0" workbookViewId="0" topLeftCell="A37">
      <selection activeCell="I6" sqref="I6:J7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625" style="3" customWidth="1"/>
    <col min="9" max="9" width="11.375" style="3" customWidth="1"/>
    <col min="10" max="13" width="11.375" style="5" customWidth="1"/>
    <col min="14" max="14" width="5.125" style="5" customWidth="1"/>
    <col min="15" max="15" width="1.75390625" style="5" customWidth="1"/>
    <col min="16" max="18" width="5.125" style="5" customWidth="1"/>
    <col min="19" max="19" width="1.75390625" style="5" customWidth="1"/>
    <col min="20" max="22" width="5.125" style="5" customWidth="1"/>
    <col min="23" max="23" width="1.75390625" style="5" customWidth="1"/>
    <col min="24" max="26" width="5.125" style="5" customWidth="1"/>
    <col min="27" max="27" width="1.75390625" style="5" customWidth="1"/>
    <col min="28" max="30" width="5.125" style="5" customWidth="1"/>
    <col min="31" max="31" width="1.75390625" style="5" customWidth="1"/>
    <col min="32" max="54" width="5.125" style="5" customWidth="1"/>
    <col min="55" max="16384" width="11.375" style="3" customWidth="1"/>
  </cols>
  <sheetData>
    <row r="1" ht="15" customHeight="1">
      <c r="L1" s="5">
        <v>2019</v>
      </c>
    </row>
    <row r="2" spans="1:13" ht="22.5">
      <c r="A2" s="115" t="s">
        <v>37</v>
      </c>
      <c r="B2" s="115"/>
      <c r="C2" s="115"/>
      <c r="D2" s="115"/>
      <c r="E2" s="115"/>
      <c r="F2" s="115"/>
      <c r="G2" s="115"/>
      <c r="H2" s="118"/>
      <c r="I2" s="118"/>
      <c r="J2" s="6"/>
      <c r="L2" s="5" t="s">
        <v>8</v>
      </c>
      <c r="M2" s="5" t="s">
        <v>9</v>
      </c>
    </row>
    <row r="3" spans="1:13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  <c r="L3" s="5">
        <v>513.18</v>
      </c>
      <c r="M3" s="5">
        <v>0.8847931034482758</v>
      </c>
    </row>
    <row r="4" spans="6:13" ht="6.75" customHeight="1">
      <c r="F4" s="4"/>
      <c r="L4" s="5">
        <v>26.82</v>
      </c>
      <c r="M4" s="5">
        <v>0.046241379310344825</v>
      </c>
    </row>
    <row r="5" spans="6:13" ht="13.5" thickBot="1">
      <c r="F5" s="4"/>
      <c r="L5" s="5">
        <v>0</v>
      </c>
      <c r="M5" s="5">
        <v>0</v>
      </c>
    </row>
    <row r="6" spans="1:53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45</v>
      </c>
      <c r="F6" s="8">
        <v>2016</v>
      </c>
      <c r="G6" s="8">
        <v>2017</v>
      </c>
      <c r="H6" s="8">
        <v>2018</v>
      </c>
      <c r="I6" s="8">
        <v>2019</v>
      </c>
      <c r="J6" s="8">
        <v>2020</v>
      </c>
      <c r="K6" s="7">
        <v>2021</v>
      </c>
      <c r="L6" s="2">
        <v>0.0034482758620689655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</row>
    <row r="7" spans="1:53" s="1" customFormat="1" ht="15">
      <c r="A7" s="9" t="s">
        <v>15</v>
      </c>
      <c r="B7" s="10">
        <v>0.98</v>
      </c>
      <c r="C7" s="10">
        <v>0.88</v>
      </c>
      <c r="D7" s="10">
        <v>0.87</v>
      </c>
      <c r="E7" s="10">
        <v>1</v>
      </c>
      <c r="F7" s="10">
        <v>0.964</v>
      </c>
      <c r="G7" s="10">
        <v>0.837</v>
      </c>
      <c r="H7" s="10">
        <v>0.9</v>
      </c>
      <c r="I7" s="10">
        <v>0.7748</v>
      </c>
      <c r="J7" s="10">
        <v>0.6510067114093959</v>
      </c>
      <c r="K7" s="11">
        <v>0.9437</v>
      </c>
      <c r="L7" s="2">
        <v>0.041379310344827586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</row>
    <row r="8" spans="3:13" ht="15" customHeight="1">
      <c r="C8" s="12"/>
      <c r="D8" s="12" t="s">
        <v>44</v>
      </c>
      <c r="L8" s="5">
        <v>6</v>
      </c>
      <c r="M8" s="5">
        <v>0.010344827586206896</v>
      </c>
    </row>
    <row r="9" spans="12:13" ht="15" customHeight="1">
      <c r="L9" s="5">
        <v>0</v>
      </c>
      <c r="M9" s="5">
        <v>0</v>
      </c>
    </row>
    <row r="10" spans="1:13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  <c r="L10" s="5">
        <v>8</v>
      </c>
      <c r="M10" s="5">
        <v>0.013793103448275862</v>
      </c>
    </row>
    <row r="11" spans="1:13" ht="12" customHeight="1" thickBot="1">
      <c r="A11" s="120"/>
      <c r="B11" s="120"/>
      <c r="C11" s="120"/>
      <c r="D11" s="120"/>
      <c r="E11" s="120"/>
      <c r="F11" s="120"/>
      <c r="G11" s="120"/>
      <c r="H11" s="13"/>
      <c r="J11" s="3"/>
      <c r="L11" s="5">
        <v>0</v>
      </c>
      <c r="M11" s="5">
        <v>0</v>
      </c>
    </row>
    <row r="12" spans="2:53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>
        <v>0</v>
      </c>
      <c r="M12" s="2">
        <v>0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5"/>
      <c r="B13" s="68" t="s">
        <v>11</v>
      </c>
      <c r="C13" s="69" t="s">
        <v>12</v>
      </c>
      <c r="D13" s="70" t="s">
        <v>19</v>
      </c>
      <c r="E13" s="71" t="s">
        <v>11</v>
      </c>
      <c r="F13" s="69" t="s">
        <v>12</v>
      </c>
      <c r="G13" s="70" t="s">
        <v>19</v>
      </c>
      <c r="H13" s="20" t="s">
        <v>23</v>
      </c>
      <c r="I13" s="1" t="s">
        <v>17</v>
      </c>
      <c r="J13" s="1" t="s">
        <v>18</v>
      </c>
      <c r="K13" s="2"/>
      <c r="L13" s="2">
        <v>580</v>
      </c>
      <c r="M13" s="2">
        <v>0.9999999999999999</v>
      </c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72">
        <v>2011</v>
      </c>
      <c r="B14" s="73">
        <v>0.6</v>
      </c>
      <c r="C14" s="64">
        <v>0.9199</v>
      </c>
      <c r="D14" s="65">
        <v>-0.01699081000213712</v>
      </c>
      <c r="E14" s="73">
        <v>0.6</v>
      </c>
      <c r="F14" s="64">
        <v>0.9097</v>
      </c>
      <c r="G14" s="65">
        <v>-0.046036073825503405</v>
      </c>
      <c r="H14" s="26" t="s">
        <v>27</v>
      </c>
      <c r="I14" s="89">
        <v>0.695</v>
      </c>
      <c r="J14" s="8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72">
        <v>2012</v>
      </c>
      <c r="B15" s="73">
        <v>0.6</v>
      </c>
      <c r="C15" s="64">
        <v>0.931</v>
      </c>
      <c r="D15" s="65">
        <f aca="true" t="shared" si="0" ref="D15:D21">(C15-C14)/C14</f>
        <v>0.012066528970540275</v>
      </c>
      <c r="E15" s="73">
        <v>0.6</v>
      </c>
      <c r="F15" s="64">
        <v>0.95</v>
      </c>
      <c r="G15" s="65">
        <f aca="true" t="shared" si="1" ref="G15:G21">(F15-F14)/F14</f>
        <v>0.044300318786413106</v>
      </c>
      <c r="H15" s="26" t="s">
        <v>27</v>
      </c>
      <c r="I15" s="89">
        <v>0.6939</v>
      </c>
      <c r="J15" s="8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72">
        <v>2013</v>
      </c>
      <c r="B16" s="73">
        <v>0.6</v>
      </c>
      <c r="C16" s="64">
        <v>0.9361</v>
      </c>
      <c r="D16" s="65">
        <f t="shared" si="0"/>
        <v>0.005477980665950583</v>
      </c>
      <c r="E16" s="73">
        <v>0.6</v>
      </c>
      <c r="F16" s="64">
        <v>0.944</v>
      </c>
      <c r="G16" s="65">
        <f t="shared" si="1"/>
        <v>-0.0063157894736842165</v>
      </c>
      <c r="H16" s="26" t="s">
        <v>27</v>
      </c>
      <c r="I16" s="89">
        <v>0.7081</v>
      </c>
      <c r="J16" s="8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82">
        <v>2015</v>
      </c>
      <c r="B17" s="73">
        <v>0.6</v>
      </c>
      <c r="C17" s="64">
        <v>0.86</v>
      </c>
      <c r="D17" s="65">
        <f t="shared" si="0"/>
        <v>-0.08129473346864657</v>
      </c>
      <c r="E17" s="73">
        <v>0.6</v>
      </c>
      <c r="F17" s="64">
        <v>0.857</v>
      </c>
      <c r="G17" s="65">
        <f t="shared" si="1"/>
        <v>-0.0921610169491525</v>
      </c>
      <c r="H17" s="26" t="s">
        <v>27</v>
      </c>
      <c r="I17" s="89">
        <v>0.7083</v>
      </c>
      <c r="J17" s="89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31" customFormat="1" ht="15">
      <c r="A18" s="82">
        <v>2016</v>
      </c>
      <c r="B18" s="73">
        <v>0.6</v>
      </c>
      <c r="C18" s="64">
        <v>0.83</v>
      </c>
      <c r="D18" s="65">
        <f t="shared" si="0"/>
        <v>-0.03488372093023259</v>
      </c>
      <c r="E18" s="73">
        <v>0.6</v>
      </c>
      <c r="F18" s="64">
        <v>0.852</v>
      </c>
      <c r="G18" s="65">
        <f t="shared" si="1"/>
        <v>-0.005834305717619608</v>
      </c>
      <c r="H18" s="26" t="s">
        <v>27</v>
      </c>
      <c r="I18" s="89">
        <v>0.7158</v>
      </c>
      <c r="J18" s="89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</row>
    <row r="19" spans="1:53" s="1" customFormat="1" ht="15">
      <c r="A19" s="82">
        <v>2017</v>
      </c>
      <c r="B19" s="73">
        <v>0.6</v>
      </c>
      <c r="C19" s="64">
        <v>0.915</v>
      </c>
      <c r="D19" s="65">
        <f t="shared" si="0"/>
        <v>0.10240963855421696</v>
      </c>
      <c r="E19" s="73">
        <v>0.6</v>
      </c>
      <c r="F19" s="64">
        <v>0.926</v>
      </c>
      <c r="G19" s="65">
        <f t="shared" si="1"/>
        <v>0.08685446009389679</v>
      </c>
      <c r="H19" s="26" t="s">
        <v>27</v>
      </c>
      <c r="I19" s="89">
        <v>0.7517</v>
      </c>
      <c r="J19" s="89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25" ht="15.75" thickBot="1">
      <c r="A20" s="82">
        <v>2018</v>
      </c>
      <c r="B20" s="74">
        <v>0.6</v>
      </c>
      <c r="C20" s="24">
        <v>0.867</v>
      </c>
      <c r="D20" s="97">
        <f t="shared" si="0"/>
        <v>-0.052459016393442665</v>
      </c>
      <c r="E20" s="74">
        <v>0.6</v>
      </c>
      <c r="F20" s="24">
        <v>0.9</v>
      </c>
      <c r="G20" s="97">
        <f t="shared" si="1"/>
        <v>-0.028077753779697647</v>
      </c>
      <c r="H20" s="26" t="s">
        <v>27</v>
      </c>
      <c r="I20" s="89">
        <v>0.7593</v>
      </c>
      <c r="J20" s="89">
        <v>0.7154</v>
      </c>
      <c r="T20" s="36"/>
      <c r="U20" s="37"/>
      <c r="X20" s="36"/>
      <c r="Y20" s="37"/>
    </row>
    <row r="21" spans="1:54" s="91" customFormat="1" ht="15.75" thickBot="1">
      <c r="A21" s="82">
        <v>2019</v>
      </c>
      <c r="B21" s="105">
        <v>0.6</v>
      </c>
      <c r="C21" s="106">
        <v>0.8848</v>
      </c>
      <c r="D21" s="107">
        <f t="shared" si="0"/>
        <v>0.02053056516724341</v>
      </c>
      <c r="E21" s="105">
        <v>0.6</v>
      </c>
      <c r="F21" s="106">
        <v>0.8894</v>
      </c>
      <c r="G21" s="107">
        <f t="shared" si="1"/>
        <v>-0.011777777777777837</v>
      </c>
      <c r="H21" s="26" t="s">
        <v>27</v>
      </c>
      <c r="I21" s="89">
        <v>0.7365</v>
      </c>
      <c r="J21" s="89">
        <v>0.6923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</row>
    <row r="22" spans="1:25" ht="15.75" thickBot="1">
      <c r="A22" s="82">
        <v>2020</v>
      </c>
      <c r="B22" s="105">
        <v>0.6</v>
      </c>
      <c r="C22" s="106">
        <v>0.8393340270551509</v>
      </c>
      <c r="D22" s="107">
        <f>(C22-C21)/C21</f>
        <v>-0.0513855932920989</v>
      </c>
      <c r="E22" s="105">
        <v>0.6</v>
      </c>
      <c r="F22" s="106">
        <v>0.8375791505791508</v>
      </c>
      <c r="G22" s="107">
        <f>(F22-F21)/F21</f>
        <v>-0.0582649532503364</v>
      </c>
      <c r="H22" s="26" t="s">
        <v>27</v>
      </c>
      <c r="I22" s="89">
        <v>0.7374</v>
      </c>
      <c r="J22" s="89">
        <v>0.708</v>
      </c>
      <c r="T22" s="36"/>
      <c r="U22" s="37"/>
      <c r="X22" s="36"/>
      <c r="Y22" s="37"/>
    </row>
    <row r="23" spans="1:25" ht="15" thickBot="1">
      <c r="A23" s="81">
        <v>2021</v>
      </c>
      <c r="B23" s="93">
        <v>0.6</v>
      </c>
      <c r="C23" s="94">
        <v>0.5056</v>
      </c>
      <c r="D23" s="95">
        <f>(C23-C22)/C22</f>
        <v>-0.3976176543515993</v>
      </c>
      <c r="E23" s="93">
        <v>0.6</v>
      </c>
      <c r="F23" s="94">
        <v>0.4847</v>
      </c>
      <c r="G23" s="95">
        <f>(F23-F22)/F22</f>
        <v>-0.4213084224161378</v>
      </c>
      <c r="H23" s="29" t="s">
        <v>28</v>
      </c>
      <c r="I23" s="90">
        <f>'E. Washington'!I16</f>
        <v>0.4874</v>
      </c>
      <c r="J23" s="90">
        <f>'E. Washington'!J16</f>
        <v>0.4672</v>
      </c>
      <c r="T23" s="36"/>
      <c r="U23" s="37"/>
      <c r="X23" s="36"/>
      <c r="Y23" s="37"/>
    </row>
    <row r="24" spans="20:25" ht="12">
      <c r="T24" s="36"/>
      <c r="U24" s="37"/>
      <c r="X24" s="36"/>
      <c r="Y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12:13" ht="12">
      <c r="L30" s="37"/>
      <c r="M30" s="37"/>
    </row>
    <row r="32" ht="12">
      <c r="W32" s="39"/>
    </row>
    <row r="33" ht="12">
      <c r="W33" s="39"/>
    </row>
    <row r="34" ht="12">
      <c r="W34" s="39"/>
    </row>
    <row r="35" ht="12">
      <c r="W35" s="39"/>
    </row>
    <row r="36" ht="12">
      <c r="W36" s="39"/>
    </row>
    <row r="37" ht="12">
      <c r="W37" s="39"/>
    </row>
    <row r="54" ht="12" customHeight="1"/>
    <row r="55" spans="1:9" ht="18.75" customHeight="1">
      <c r="A55" s="111" t="s">
        <v>24</v>
      </c>
      <c r="B55" s="111"/>
      <c r="C55" s="111"/>
      <c r="D55" s="111"/>
      <c r="E55" s="111"/>
      <c r="F55" s="111"/>
      <c r="G55" s="111"/>
      <c r="H55" s="112"/>
      <c r="I55" s="112"/>
    </row>
    <row r="56" ht="12.75" thickBot="1"/>
    <row r="57" spans="2:48" s="4" customFormat="1" ht="13.5" customHeight="1" thickBot="1">
      <c r="B57" s="113">
        <v>2017</v>
      </c>
      <c r="C57" s="114"/>
      <c r="D57" s="113">
        <v>2018</v>
      </c>
      <c r="E57" s="114"/>
      <c r="F57" s="113">
        <v>2019</v>
      </c>
      <c r="G57" s="114"/>
      <c r="H57" s="113">
        <v>2020</v>
      </c>
      <c r="I57" s="114"/>
      <c r="J57" s="113">
        <v>2021</v>
      </c>
      <c r="K57" s="114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</row>
    <row r="58" spans="1:48" s="4" customFormat="1" ht="13.5" thickBot="1">
      <c r="A58" s="83" t="s">
        <v>7</v>
      </c>
      <c r="B58" s="41" t="s">
        <v>8</v>
      </c>
      <c r="C58" s="18" t="s">
        <v>9</v>
      </c>
      <c r="D58" s="41" t="s">
        <v>8</v>
      </c>
      <c r="E58" s="18" t="s">
        <v>9</v>
      </c>
      <c r="F58" s="41" t="s">
        <v>8</v>
      </c>
      <c r="G58" s="18" t="s">
        <v>9</v>
      </c>
      <c r="H58" s="41" t="s">
        <v>8</v>
      </c>
      <c r="I58" s="18" t="s">
        <v>9</v>
      </c>
      <c r="J58" s="41" t="s">
        <v>8</v>
      </c>
      <c r="K58" s="18" t="s">
        <v>9</v>
      </c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</row>
    <row r="59" spans="1:48" s="4" customFormat="1" ht="12.75">
      <c r="A59" s="45" t="s">
        <v>0</v>
      </c>
      <c r="B59" s="42">
        <v>322.8</v>
      </c>
      <c r="C59" s="43">
        <f>B59/B69</f>
        <v>0.8495631119065165</v>
      </c>
      <c r="D59" s="42">
        <v>495.9200000000001</v>
      </c>
      <c r="E59" s="43">
        <f>D59/D69</f>
        <v>0.866993006993007</v>
      </c>
      <c r="F59" s="42">
        <v>513.18</v>
      </c>
      <c r="G59" s="43">
        <f>F59/F69</f>
        <v>0.8847931034482758</v>
      </c>
      <c r="H59" s="42">
        <v>403.3</v>
      </c>
      <c r="I59" s="43">
        <f>H59/H69</f>
        <v>0.8393340270551509</v>
      </c>
      <c r="J59" s="42">
        <v>261.88</v>
      </c>
      <c r="K59" s="43">
        <f>J59/J69</f>
        <v>0.4735623869801085</v>
      </c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</row>
    <row r="60" spans="1:48" s="4" customFormat="1" ht="12.75">
      <c r="A60" s="45" t="s">
        <v>21</v>
      </c>
      <c r="B60" s="46">
        <v>20.16</v>
      </c>
      <c r="C60" s="47">
        <f>B60/B69</f>
        <v>0.05305821665438467</v>
      </c>
      <c r="D60" s="46">
        <v>25.08</v>
      </c>
      <c r="E60" s="47">
        <f>D60/D69</f>
        <v>0.04384615384615383</v>
      </c>
      <c r="F60" s="46">
        <v>26.82</v>
      </c>
      <c r="G60" s="47">
        <f>F60/F69</f>
        <v>0.046241379310344825</v>
      </c>
      <c r="H60" s="46">
        <v>13.700000000000001</v>
      </c>
      <c r="I60" s="47">
        <f>H60/H69</f>
        <v>0.02851196670135276</v>
      </c>
      <c r="J60" s="46">
        <v>18.12</v>
      </c>
      <c r="K60" s="47">
        <f>J60/J69</f>
        <v>0.032766726943942136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</row>
    <row r="61" spans="1:48" s="4" customFormat="1" ht="12.75">
      <c r="A61" s="45" t="s">
        <v>3</v>
      </c>
      <c r="B61" s="46">
        <v>0</v>
      </c>
      <c r="C61" s="47">
        <f>B61/B69</f>
        <v>0</v>
      </c>
      <c r="D61" s="46">
        <v>5</v>
      </c>
      <c r="E61" s="47">
        <f>D61/D69</f>
        <v>0.00874125874125874</v>
      </c>
      <c r="F61" s="46">
        <v>0</v>
      </c>
      <c r="G61" s="47">
        <f>F61/F69</f>
        <v>0</v>
      </c>
      <c r="H61" s="46">
        <v>2</v>
      </c>
      <c r="I61" s="47">
        <f>H61/H69</f>
        <v>0.004162330905306972</v>
      </c>
      <c r="J61" s="46">
        <v>1</v>
      </c>
      <c r="K61" s="47">
        <f>J61/J69</f>
        <v>0.0018083182640144665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</row>
    <row r="62" spans="1:48" s="4" customFormat="1" ht="12.75">
      <c r="A62" s="45" t="s">
        <v>1</v>
      </c>
      <c r="B62" s="46">
        <v>0</v>
      </c>
      <c r="C62" s="47">
        <f>B62/B69</f>
        <v>0</v>
      </c>
      <c r="D62" s="46">
        <v>2</v>
      </c>
      <c r="E62" s="47">
        <f>D62/D69</f>
        <v>0.0034965034965034956</v>
      </c>
      <c r="F62" s="46">
        <v>2</v>
      </c>
      <c r="G62" s="47">
        <f>F62/F69</f>
        <v>0.0034482758620689655</v>
      </c>
      <c r="H62" s="46">
        <v>6</v>
      </c>
      <c r="I62" s="47">
        <f>H62/H69</f>
        <v>0.012486992715920915</v>
      </c>
      <c r="J62" s="46">
        <v>1</v>
      </c>
      <c r="K62" s="47">
        <f>J62/J69</f>
        <v>0.0018083182640144665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</row>
    <row r="63" spans="1:48" s="4" customFormat="1" ht="12.75">
      <c r="A63" s="45" t="s">
        <v>2</v>
      </c>
      <c r="B63" s="46">
        <v>15</v>
      </c>
      <c r="C63" s="47">
        <f>B63/B69</f>
        <v>0.03947783977260764</v>
      </c>
      <c r="D63" s="46">
        <v>26</v>
      </c>
      <c r="E63" s="47">
        <f>D63/D69</f>
        <v>0.04545454545454545</v>
      </c>
      <c r="F63" s="46">
        <v>24</v>
      </c>
      <c r="G63" s="47">
        <f>F63/F69</f>
        <v>0.041379310344827586</v>
      </c>
      <c r="H63" s="46">
        <v>39</v>
      </c>
      <c r="I63" s="47">
        <f>H63/H69</f>
        <v>0.08116545265348596</v>
      </c>
      <c r="J63" s="46">
        <v>12</v>
      </c>
      <c r="K63" s="47">
        <f>J63/J69</f>
        <v>0.0216998191681736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</row>
    <row r="64" spans="1:48" s="4" customFormat="1" ht="12.75" customHeight="1">
      <c r="A64" s="48" t="s">
        <v>16</v>
      </c>
      <c r="B64" s="46">
        <v>7</v>
      </c>
      <c r="C64" s="47">
        <f>B64/B69</f>
        <v>0.018422991893883564</v>
      </c>
      <c r="D64" s="46"/>
      <c r="E64" s="47">
        <f>D64/D69</f>
        <v>0</v>
      </c>
      <c r="F64" s="46">
        <v>6</v>
      </c>
      <c r="G64" s="47">
        <f>F64/F69</f>
        <v>0.010344827586206896</v>
      </c>
      <c r="H64" s="46">
        <v>9.5</v>
      </c>
      <c r="I64" s="47">
        <f>H64/H69</f>
        <v>0.019771071800208116</v>
      </c>
      <c r="J64" s="46">
        <v>0</v>
      </c>
      <c r="K64" s="47">
        <f>J64/J69</f>
        <v>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</row>
    <row r="65" spans="1:48" s="4" customFormat="1" ht="12.75">
      <c r="A65" s="45" t="s">
        <v>38</v>
      </c>
      <c r="B65" s="46">
        <v>0</v>
      </c>
      <c r="C65" s="47">
        <f>B65/B69</f>
        <v>0</v>
      </c>
      <c r="D65" s="46">
        <v>7</v>
      </c>
      <c r="E65" s="47">
        <f>D65/D69</f>
        <v>0.012237762237762234</v>
      </c>
      <c r="F65" s="46">
        <v>0</v>
      </c>
      <c r="G65" s="47">
        <f>F65/F69</f>
        <v>0</v>
      </c>
      <c r="H65" s="46">
        <v>2</v>
      </c>
      <c r="I65" s="47">
        <f>H65/H69</f>
        <v>0.004162330905306972</v>
      </c>
      <c r="J65" s="46">
        <v>1</v>
      </c>
      <c r="K65" s="47">
        <f>J65/J69</f>
        <v>0.0018083182640144665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</row>
    <row r="66" spans="1:48" s="4" customFormat="1" ht="12.75">
      <c r="A66" s="45" t="s">
        <v>35</v>
      </c>
      <c r="B66" s="46">
        <v>15</v>
      </c>
      <c r="C66" s="47">
        <f>B66/B69</f>
        <v>0.03947783977260764</v>
      </c>
      <c r="D66" s="46">
        <v>11</v>
      </c>
      <c r="E66" s="47">
        <f>D66/D69</f>
        <v>0.01923076923076923</v>
      </c>
      <c r="F66" s="46">
        <v>8</v>
      </c>
      <c r="G66" s="47">
        <f>F66/F69</f>
        <v>0.013793103448275862</v>
      </c>
      <c r="H66" s="46">
        <v>3</v>
      </c>
      <c r="I66" s="47">
        <f>H66/H69</f>
        <v>0.006243496357960458</v>
      </c>
      <c r="J66" s="46">
        <v>256</v>
      </c>
      <c r="K66" s="47">
        <f>J66/J69</f>
        <v>0.4629294755877034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</row>
    <row r="67" spans="1:48" s="4" customFormat="1" ht="12.75">
      <c r="A67" s="45" t="s">
        <v>5</v>
      </c>
      <c r="B67" s="46">
        <v>0</v>
      </c>
      <c r="C67" s="47">
        <f>B67/B69</f>
        <v>0</v>
      </c>
      <c r="D67" s="46">
        <v>0</v>
      </c>
      <c r="E67" s="47">
        <f>D67/D69</f>
        <v>0</v>
      </c>
      <c r="F67" s="46">
        <v>0</v>
      </c>
      <c r="G67" s="47">
        <f>F67/F69</f>
        <v>0</v>
      </c>
      <c r="H67" s="46">
        <v>1</v>
      </c>
      <c r="I67" s="47">
        <f>H67/H69</f>
        <v>0.002081165452653486</v>
      </c>
      <c r="J67" s="46">
        <v>1</v>
      </c>
      <c r="K67" s="47">
        <f>J67/J69</f>
        <v>0.0018083182640144665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</row>
    <row r="68" spans="1:48" s="4" customFormat="1" ht="12.75">
      <c r="A68" s="45" t="s">
        <v>4</v>
      </c>
      <c r="B68" s="46">
        <v>0</v>
      </c>
      <c r="C68" s="47">
        <f>B68/B69</f>
        <v>0</v>
      </c>
      <c r="D68" s="46">
        <v>0</v>
      </c>
      <c r="E68" s="47">
        <f>D68/D69</f>
        <v>0</v>
      </c>
      <c r="F68" s="46">
        <v>0</v>
      </c>
      <c r="G68" s="47">
        <f>F68/F69</f>
        <v>0</v>
      </c>
      <c r="H68" s="46">
        <v>1</v>
      </c>
      <c r="I68" s="47">
        <f>H68/H69</f>
        <v>0.002081165452653486</v>
      </c>
      <c r="J68" s="46">
        <v>1</v>
      </c>
      <c r="K68" s="47">
        <f>J68/J69</f>
        <v>0.0018083182640144665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</row>
    <row r="69" spans="1:48" s="4" customFormat="1" ht="13.5" thickBot="1">
      <c r="A69" s="45" t="s">
        <v>6</v>
      </c>
      <c r="B69" s="84">
        <f aca="true" t="shared" si="2" ref="B69:G69">SUM(B59:B68)</f>
        <v>379.96000000000004</v>
      </c>
      <c r="C69" s="85">
        <f t="shared" si="2"/>
        <v>1</v>
      </c>
      <c r="D69" s="84">
        <f t="shared" si="2"/>
        <v>572.0000000000001</v>
      </c>
      <c r="E69" s="85">
        <f t="shared" si="2"/>
        <v>1</v>
      </c>
      <c r="F69" s="84">
        <f t="shared" si="2"/>
        <v>580</v>
      </c>
      <c r="G69" s="85">
        <f t="shared" si="2"/>
        <v>0.9999999999999999</v>
      </c>
      <c r="H69" s="84">
        <f>SUM(H59:H68)</f>
        <v>480.5</v>
      </c>
      <c r="I69" s="85">
        <f>SUM(I59:I68)</f>
        <v>1</v>
      </c>
      <c r="J69" s="84">
        <f>SUM(J59:J68)</f>
        <v>553</v>
      </c>
      <c r="K69" s="85">
        <f>SUM(K59:K68)</f>
        <v>1.0000000000000002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</row>
    <row r="70" spans="1:54" s="4" customFormat="1" ht="12.75">
      <c r="A70" s="49"/>
      <c r="B70" s="50"/>
      <c r="C70" s="51"/>
      <c r="D70" s="52"/>
      <c r="E70" s="44"/>
      <c r="F70" s="52"/>
      <c r="G70" s="44"/>
      <c r="H70" s="44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</row>
    <row r="71" spans="1:54" s="4" customFormat="1" ht="12.75">
      <c r="A71" s="49"/>
      <c r="B71" s="50"/>
      <c r="C71" s="51"/>
      <c r="D71" s="52"/>
      <c r="E71" s="44"/>
      <c r="F71" s="52"/>
      <c r="G71" s="44"/>
      <c r="H71" s="44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</row>
    <row r="72" spans="1:54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</row>
    <row r="73" spans="1:54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</row>
    <row r="74" spans="1:54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</row>
    <row r="75" spans="1:54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</row>
    <row r="87" ht="12"/>
    <row r="88" ht="12"/>
    <row r="91" spans="1:9" ht="40.5" customHeight="1">
      <c r="A91" s="53"/>
      <c r="B91" s="127" t="s">
        <v>39</v>
      </c>
      <c r="C91" s="127"/>
      <c r="D91" s="127"/>
      <c r="E91" s="127"/>
      <c r="F91" s="127"/>
      <c r="G91" s="53"/>
      <c r="H91" s="54"/>
      <c r="I91" s="54"/>
    </row>
    <row r="92" ht="12.75" thickBot="1"/>
    <row r="93" spans="3:51" s="4" customFormat="1" ht="13.5" thickBot="1">
      <c r="C93" s="3"/>
      <c r="D93" s="55">
        <v>2017</v>
      </c>
      <c r="E93" s="55">
        <v>2018</v>
      </c>
      <c r="F93" s="55">
        <v>2019</v>
      </c>
      <c r="G93" s="55">
        <v>2020</v>
      </c>
      <c r="H93" s="55">
        <v>2021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</row>
    <row r="94" spans="2:51" s="4" customFormat="1" ht="12.75">
      <c r="B94" s="45" t="s">
        <v>21</v>
      </c>
      <c r="C94" s="56"/>
      <c r="D94" s="59">
        <v>9</v>
      </c>
      <c r="E94" s="66">
        <v>11</v>
      </c>
      <c r="F94" s="66">
        <v>10</v>
      </c>
      <c r="G94" s="66">
        <v>10</v>
      </c>
      <c r="H94" s="66">
        <v>8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</row>
    <row r="95" spans="2:51" s="4" customFormat="1" ht="12.75">
      <c r="B95" s="45" t="s">
        <v>3</v>
      </c>
      <c r="C95" s="58"/>
      <c r="D95" s="59">
        <v>6</v>
      </c>
      <c r="E95" s="66">
        <v>5</v>
      </c>
      <c r="F95" s="66">
        <v>5</v>
      </c>
      <c r="G95" s="66">
        <v>5</v>
      </c>
      <c r="H95" s="66">
        <v>5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</row>
    <row r="96" spans="2:51" s="4" customFormat="1" ht="12.75">
      <c r="B96" s="45" t="s">
        <v>1</v>
      </c>
      <c r="C96" s="58"/>
      <c r="D96" s="59">
        <v>10</v>
      </c>
      <c r="E96" s="66">
        <v>11</v>
      </c>
      <c r="F96" s="66">
        <v>11</v>
      </c>
      <c r="G96" s="66">
        <v>6</v>
      </c>
      <c r="H96" s="66">
        <v>3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</row>
    <row r="97" spans="2:51" s="4" customFormat="1" ht="12.75">
      <c r="B97" s="45" t="s">
        <v>2</v>
      </c>
      <c r="C97" s="58"/>
      <c r="D97" s="59">
        <v>16</v>
      </c>
      <c r="E97" s="66">
        <v>26</v>
      </c>
      <c r="F97" s="66">
        <v>23</v>
      </c>
      <c r="G97" s="66">
        <v>9</v>
      </c>
      <c r="H97" s="66">
        <v>9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</row>
    <row r="98" spans="2:51" s="4" customFormat="1" ht="12.75" customHeight="1">
      <c r="B98" s="48" t="s">
        <v>16</v>
      </c>
      <c r="C98" s="58"/>
      <c r="D98" s="59">
        <v>23</v>
      </c>
      <c r="E98" s="66">
        <v>34</v>
      </c>
      <c r="F98" s="66">
        <v>44</v>
      </c>
      <c r="G98" s="66">
        <v>28</v>
      </c>
      <c r="H98" s="66">
        <v>25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</row>
    <row r="99" spans="2:51" s="4" customFormat="1" ht="12.75" customHeight="1">
      <c r="B99" s="48" t="s">
        <v>38</v>
      </c>
      <c r="C99" s="58"/>
      <c r="D99" s="59">
        <v>6</v>
      </c>
      <c r="E99" s="66"/>
      <c r="F99" s="66"/>
      <c r="G99" s="66"/>
      <c r="H99" s="66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</row>
    <row r="100" spans="2:51" s="4" customFormat="1" ht="15" customHeight="1">
      <c r="B100" s="45" t="s">
        <v>35</v>
      </c>
      <c r="C100" s="58"/>
      <c r="D100" s="59">
        <v>30</v>
      </c>
      <c r="E100" s="66">
        <v>47</v>
      </c>
      <c r="F100" s="66">
        <v>52</v>
      </c>
      <c r="G100" s="66">
        <v>52</v>
      </c>
      <c r="H100" s="66">
        <v>77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</row>
    <row r="101" spans="2:51" s="4" customFormat="1" ht="15" customHeight="1">
      <c r="B101" s="45" t="s">
        <v>5</v>
      </c>
      <c r="C101" s="58"/>
      <c r="D101" s="59">
        <v>8</v>
      </c>
      <c r="E101" s="66">
        <v>10</v>
      </c>
      <c r="F101" s="66">
        <v>7</v>
      </c>
      <c r="G101" s="66">
        <v>5</v>
      </c>
      <c r="H101" s="66">
        <v>2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</row>
    <row r="102" spans="2:51" s="4" customFormat="1" ht="13.5" thickBot="1">
      <c r="B102" s="45" t="s">
        <v>4</v>
      </c>
      <c r="C102" s="56"/>
      <c r="D102" s="60">
        <v>7</v>
      </c>
      <c r="E102" s="67">
        <v>5</v>
      </c>
      <c r="F102" s="67">
        <v>6</v>
      </c>
      <c r="G102" s="67">
        <v>6</v>
      </c>
      <c r="H102" s="67">
        <v>4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</row>
    <row r="105" spans="2:63" ht="18.75" customHeight="1">
      <c r="B105" s="127" t="s">
        <v>40</v>
      </c>
      <c r="C105" s="127"/>
      <c r="D105" s="127"/>
      <c r="E105" s="127"/>
      <c r="F105" s="127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55:63" ht="12"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1">
        <v>12.41</v>
      </c>
      <c r="D107" s="49" t="s">
        <v>41</v>
      </c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99">
        <v>19.6</v>
      </c>
      <c r="D108" s="49" t="s">
        <v>42</v>
      </c>
      <c r="BC108" s="5"/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5">
    <mergeCell ref="B91:F91"/>
    <mergeCell ref="B12:D12"/>
    <mergeCell ref="E12:G12"/>
    <mergeCell ref="D57:E57"/>
    <mergeCell ref="J57:K57"/>
    <mergeCell ref="A2:I2"/>
    <mergeCell ref="A3:I3"/>
    <mergeCell ref="A10:I10"/>
    <mergeCell ref="A11:G11"/>
    <mergeCell ref="H57:I57"/>
    <mergeCell ref="B105:F105"/>
    <mergeCell ref="I12:J12"/>
    <mergeCell ref="A55:I55"/>
    <mergeCell ref="F57:G57"/>
    <mergeCell ref="B57:C57"/>
  </mergeCells>
  <printOptions/>
  <pageMargins left="0.75" right="0.75" top="0.92" bottom="0.49" header="0.5" footer="0.4"/>
  <pageSetup horizontalDpi="600" verticalDpi="600" orientation="portrait" r:id="rId2"/>
  <rowBreaks count="1" manualBreakCount="1">
    <brk id="54" max="8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108"/>
  <sheetViews>
    <sheetView showGridLines="0" zoomScaleSheetLayoutView="100" zoomScalePageLayoutView="0" workbookViewId="0" topLeftCell="A1">
      <selection activeCell="J92" sqref="J92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1.25390625" style="3" customWidth="1"/>
    <col min="9" max="9" width="11.375" style="3" customWidth="1"/>
    <col min="10" max="13" width="11.375" style="5" customWidth="1"/>
    <col min="14" max="45" width="5.125" style="5" customWidth="1"/>
    <col min="46" max="53" width="5.125" style="3" customWidth="1"/>
    <col min="54" max="16384" width="11.375" style="3" customWidth="1"/>
  </cols>
  <sheetData>
    <row r="1" ht="15" customHeight="1">
      <c r="F1" s="4"/>
    </row>
    <row r="2" spans="1:10" ht="22.5">
      <c r="A2" s="115" t="s">
        <v>29</v>
      </c>
      <c r="B2" s="115"/>
      <c r="C2" s="115"/>
      <c r="D2" s="115"/>
      <c r="E2" s="115"/>
      <c r="F2" s="115"/>
      <c r="G2" s="115"/>
      <c r="H2" s="118"/>
      <c r="I2" s="118"/>
      <c r="J2" s="6"/>
    </row>
    <row r="3" spans="1:10" ht="15.75" customHeight="1">
      <c r="A3" s="117" t="s">
        <v>20</v>
      </c>
      <c r="B3" s="117"/>
      <c r="C3" s="117"/>
      <c r="D3" s="117"/>
      <c r="E3" s="117"/>
      <c r="F3" s="117"/>
      <c r="G3" s="117"/>
      <c r="H3" s="118"/>
      <c r="I3" s="118"/>
      <c r="J3" s="6"/>
    </row>
    <row r="4" ht="6.75" customHeight="1">
      <c r="F4" s="4"/>
    </row>
    <row r="5" ht="13.5" thickBot="1">
      <c r="F5" s="4"/>
    </row>
    <row r="6" spans="1:44" s="1" customFormat="1" ht="15.75" thickBot="1">
      <c r="A6" s="7" t="s">
        <v>14</v>
      </c>
      <c r="B6" s="8">
        <v>2011</v>
      </c>
      <c r="C6" s="8">
        <v>2012</v>
      </c>
      <c r="D6" s="8">
        <v>2013</v>
      </c>
      <c r="E6" s="8" t="s">
        <v>45</v>
      </c>
      <c r="F6" s="8">
        <v>2016</v>
      </c>
      <c r="G6" s="8">
        <v>2017</v>
      </c>
      <c r="H6" s="8">
        <v>2018</v>
      </c>
      <c r="I6" s="7">
        <v>2019</v>
      </c>
      <c r="J6" s="7">
        <v>2020</v>
      </c>
      <c r="K6" s="7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0.98</v>
      </c>
      <c r="F7" s="10">
        <v>0.88</v>
      </c>
      <c r="G7" s="10">
        <v>0.942</v>
      </c>
      <c r="H7" s="10">
        <v>1</v>
      </c>
      <c r="I7" s="11">
        <v>0.7541</v>
      </c>
      <c r="J7" s="11">
        <v>0.7255</v>
      </c>
      <c r="K7" s="11">
        <v>0.8361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5" customHeight="1">
      <c r="D8" s="12" t="s">
        <v>44</v>
      </c>
    </row>
    <row r="9" ht="15" customHeight="1"/>
    <row r="10" spans="1:9" ht="18.75">
      <c r="A10" s="119" t="s">
        <v>26</v>
      </c>
      <c r="B10" s="119"/>
      <c r="C10" s="119"/>
      <c r="D10" s="119"/>
      <c r="E10" s="119"/>
      <c r="F10" s="119"/>
      <c r="G10" s="119"/>
      <c r="H10" s="112"/>
      <c r="I10" s="112"/>
    </row>
    <row r="11" spans="1:8" ht="12" customHeight="1" thickBot="1">
      <c r="A11" s="120"/>
      <c r="B11" s="120"/>
      <c r="C11" s="120"/>
      <c r="D11" s="120"/>
      <c r="E11" s="120"/>
      <c r="F11" s="120"/>
      <c r="G11" s="120"/>
      <c r="H11" s="13"/>
    </row>
    <row r="12" spans="2:44" s="1" customFormat="1" ht="15.75" thickBot="1">
      <c r="B12" s="121" t="s">
        <v>10</v>
      </c>
      <c r="C12" s="122"/>
      <c r="D12" s="123"/>
      <c r="E12" s="121" t="s">
        <v>13</v>
      </c>
      <c r="F12" s="124"/>
      <c r="G12" s="125"/>
      <c r="H12" s="14" t="s">
        <v>22</v>
      </c>
      <c r="I12" s="126" t="s">
        <v>25</v>
      </c>
      <c r="J12" s="1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s="1" customFormat="1" ht="15">
      <c r="A14" s="22">
        <v>2011</v>
      </c>
      <c r="B14" s="23">
        <v>0.6</v>
      </c>
      <c r="C14" s="24">
        <v>0.8008</v>
      </c>
      <c r="D14" s="25">
        <v>0.03382390911438162</v>
      </c>
      <c r="E14" s="23">
        <v>0.6</v>
      </c>
      <c r="F14" s="24">
        <v>0.7802</v>
      </c>
      <c r="G14" s="25">
        <v>0.025499474237644548</v>
      </c>
      <c r="H14" s="26" t="s">
        <v>27</v>
      </c>
      <c r="I14" s="89">
        <v>0.695</v>
      </c>
      <c r="J14" s="89">
        <v>0.666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s="1" customFormat="1" ht="15">
      <c r="A15" s="22">
        <v>2012</v>
      </c>
      <c r="B15" s="23">
        <v>0.6</v>
      </c>
      <c r="C15" s="24">
        <v>0.7796</v>
      </c>
      <c r="D15" s="25">
        <f aca="true" t="shared" si="0" ref="D15:D21">(C15-C14)/C14</f>
        <v>-0.026473526473526472</v>
      </c>
      <c r="E15" s="23">
        <v>0.6</v>
      </c>
      <c r="F15" s="24">
        <v>0.7929</v>
      </c>
      <c r="G15" s="25">
        <f aca="true" t="shared" si="1" ref="G15:G21">(F15-F14)/F14</f>
        <v>0.01627787746731613</v>
      </c>
      <c r="H15" s="26" t="s">
        <v>27</v>
      </c>
      <c r="I15" s="89">
        <v>0.6939</v>
      </c>
      <c r="J15" s="89">
        <v>0.6664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s="1" customFormat="1" ht="15">
      <c r="A16" s="22">
        <v>2013</v>
      </c>
      <c r="B16" s="23">
        <v>0.6</v>
      </c>
      <c r="C16" s="24">
        <v>0.5959</v>
      </c>
      <c r="D16" s="25">
        <f t="shared" si="0"/>
        <v>-0.23563365828630065</v>
      </c>
      <c r="E16" s="23">
        <v>0.6</v>
      </c>
      <c r="F16" s="24">
        <v>0.4937</v>
      </c>
      <c r="G16" s="25">
        <f t="shared" si="1"/>
        <v>-0.37734897212763274</v>
      </c>
      <c r="H16" s="26" t="s">
        <v>28</v>
      </c>
      <c r="I16" s="89">
        <v>0.7081</v>
      </c>
      <c r="J16" s="89">
        <v>0.6741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s="1" customFormat="1" ht="15">
      <c r="A17" s="82">
        <v>2015</v>
      </c>
      <c r="B17" s="23">
        <v>0.6</v>
      </c>
      <c r="C17" s="24">
        <v>0.5655</v>
      </c>
      <c r="D17" s="25">
        <f t="shared" si="0"/>
        <v>-0.05101527101862726</v>
      </c>
      <c r="E17" s="23">
        <v>0.6</v>
      </c>
      <c r="F17" s="24">
        <v>0.5405</v>
      </c>
      <c r="G17" s="25">
        <f t="shared" si="1"/>
        <v>0.09479440956046171</v>
      </c>
      <c r="H17" s="26" t="s">
        <v>28</v>
      </c>
      <c r="I17" s="89">
        <v>0.7083</v>
      </c>
      <c r="J17" s="89">
        <v>0.668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s="31" customFormat="1" ht="15">
      <c r="A18" s="82">
        <v>2016</v>
      </c>
      <c r="B18" s="23">
        <v>0.6</v>
      </c>
      <c r="C18" s="24">
        <v>0.5537</v>
      </c>
      <c r="D18" s="25">
        <f t="shared" si="0"/>
        <v>-0.020866489832007132</v>
      </c>
      <c r="E18" s="23">
        <v>0.6</v>
      </c>
      <c r="F18" s="24">
        <v>0.5151</v>
      </c>
      <c r="G18" s="25">
        <f t="shared" si="1"/>
        <v>-0.04699352451433854</v>
      </c>
      <c r="H18" s="26" t="s">
        <v>28</v>
      </c>
      <c r="I18" s="89">
        <v>0.7158</v>
      </c>
      <c r="J18" s="89">
        <v>0.6789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s="1" customFormat="1" ht="15">
      <c r="A19" s="82">
        <v>2017</v>
      </c>
      <c r="B19" s="23">
        <v>0.6</v>
      </c>
      <c r="C19" s="24">
        <v>0.695</v>
      </c>
      <c r="D19" s="25">
        <f t="shared" si="0"/>
        <v>0.2551923424236951</v>
      </c>
      <c r="E19" s="23">
        <v>0.6</v>
      </c>
      <c r="F19" s="24">
        <v>0.709</v>
      </c>
      <c r="G19" s="25">
        <f t="shared" si="1"/>
        <v>0.37643176082314106</v>
      </c>
      <c r="H19" s="26" t="s">
        <v>27</v>
      </c>
      <c r="I19" s="89">
        <v>0.7517</v>
      </c>
      <c r="J19" s="89">
        <v>0.7189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5" ht="15.75" thickBot="1">
      <c r="A20" s="82">
        <v>2018</v>
      </c>
      <c r="B20" s="23">
        <v>0.6</v>
      </c>
      <c r="C20" s="24">
        <v>0.7514</v>
      </c>
      <c r="D20" s="92">
        <f t="shared" si="0"/>
        <v>0.08115107913669066</v>
      </c>
      <c r="E20" s="23">
        <v>0.6</v>
      </c>
      <c r="F20" s="24">
        <v>0.798</v>
      </c>
      <c r="G20" s="92">
        <f t="shared" si="1"/>
        <v>0.12552891396332874</v>
      </c>
      <c r="H20" s="26" t="s">
        <v>27</v>
      </c>
      <c r="I20" s="89">
        <v>0.7593</v>
      </c>
      <c r="J20" s="89">
        <v>0.7154</v>
      </c>
      <c r="S20" s="36"/>
      <c r="T20" s="37"/>
      <c r="W20" s="36"/>
      <c r="X20" s="37"/>
      <c r="AS20" s="3"/>
    </row>
    <row r="21" spans="1:45" s="91" customFormat="1" ht="15.75" thickBot="1">
      <c r="A21" s="82">
        <v>2019</v>
      </c>
      <c r="B21" s="105">
        <v>0.6</v>
      </c>
      <c r="C21" s="106">
        <v>0.7792</v>
      </c>
      <c r="D21" s="107">
        <f t="shared" si="0"/>
        <v>0.03699760447165298</v>
      </c>
      <c r="E21" s="108">
        <v>0.6</v>
      </c>
      <c r="F21" s="106">
        <v>0.7924</v>
      </c>
      <c r="G21" s="107">
        <f t="shared" si="1"/>
        <v>-0.0070175438596491845</v>
      </c>
      <c r="H21" s="26" t="s">
        <v>27</v>
      </c>
      <c r="I21" s="89">
        <v>0.7365</v>
      </c>
      <c r="J21" s="89">
        <v>0.6923</v>
      </c>
      <c r="K21" s="37"/>
      <c r="L21" s="37"/>
      <c r="M21" s="37"/>
      <c r="N21" s="37"/>
      <c r="O21" s="37"/>
      <c r="P21" s="37"/>
      <c r="Q21" s="37"/>
      <c r="R21" s="37"/>
      <c r="S21" s="37"/>
      <c r="T21" s="36"/>
      <c r="U21" s="37"/>
      <c r="V21" s="37"/>
      <c r="W21" s="37"/>
      <c r="X21" s="36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</row>
    <row r="22" spans="1:45" s="91" customFormat="1" ht="15.75" thickBot="1">
      <c r="A22" s="82">
        <v>2020</v>
      </c>
      <c r="B22" s="105">
        <v>0.6</v>
      </c>
      <c r="C22" s="106">
        <v>0.7711</v>
      </c>
      <c r="D22" s="107">
        <f>(C22-C21)/C21</f>
        <v>-0.010395277207392192</v>
      </c>
      <c r="E22" s="108">
        <v>0.6</v>
      </c>
      <c r="F22" s="106">
        <v>0.763</v>
      </c>
      <c r="G22" s="107">
        <f>(F22-F21)/F21</f>
        <v>-0.037102473498233195</v>
      </c>
      <c r="H22" s="26" t="s">
        <v>27</v>
      </c>
      <c r="I22" s="89">
        <v>0.7374</v>
      </c>
      <c r="J22" s="89">
        <v>0.708</v>
      </c>
      <c r="K22" s="37"/>
      <c r="L22" s="37"/>
      <c r="M22" s="37"/>
      <c r="N22" s="37"/>
      <c r="O22" s="37"/>
      <c r="P22" s="37"/>
      <c r="Q22" s="37"/>
      <c r="R22" s="37"/>
      <c r="S22" s="37"/>
      <c r="T22" s="36"/>
      <c r="U22" s="37"/>
      <c r="V22" s="37"/>
      <c r="W22" s="37"/>
      <c r="X22" s="36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</row>
    <row r="23" spans="1:45" s="91" customFormat="1" ht="15" thickBot="1">
      <c r="A23" s="81">
        <v>2021</v>
      </c>
      <c r="B23" s="93">
        <v>0.6</v>
      </c>
      <c r="C23" s="94">
        <v>0.1937</v>
      </c>
      <c r="D23" s="95">
        <f>(C23-C22)/C22</f>
        <v>-0.7488004149915705</v>
      </c>
      <c r="E23" s="96">
        <v>0.6</v>
      </c>
      <c r="F23" s="94">
        <v>0.1468</v>
      </c>
      <c r="G23" s="95">
        <f>(F23-F22)/F22</f>
        <v>-0.8076015727391873</v>
      </c>
      <c r="H23" s="29" t="s">
        <v>28</v>
      </c>
      <c r="I23" s="90">
        <f>'E. La Canada'!I23</f>
        <v>0.4874</v>
      </c>
      <c r="J23" s="90">
        <f>'E. La Canada'!J23</f>
        <v>0.4672</v>
      </c>
      <c r="K23" s="37"/>
      <c r="L23" s="37"/>
      <c r="M23" s="37"/>
      <c r="N23" s="37"/>
      <c r="O23" s="37"/>
      <c r="P23" s="37"/>
      <c r="Q23" s="37"/>
      <c r="R23" s="37"/>
      <c r="S23" s="37"/>
      <c r="T23" s="36"/>
      <c r="U23" s="37"/>
      <c r="V23" s="37"/>
      <c r="W23" s="37"/>
      <c r="X23" s="36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</row>
    <row r="24" spans="1:45" s="91" customFormat="1" ht="14.25">
      <c r="A24" s="109"/>
      <c r="B24" s="110"/>
      <c r="C24" s="110"/>
      <c r="D24" s="110"/>
      <c r="E24" s="110"/>
      <c r="F24" s="110"/>
      <c r="G24" s="110"/>
      <c r="H24" s="109"/>
      <c r="I24" s="90"/>
      <c r="J24" s="90"/>
      <c r="K24" s="37"/>
      <c r="L24" s="37"/>
      <c r="M24" s="37"/>
      <c r="N24" s="37"/>
      <c r="O24" s="37"/>
      <c r="P24" s="37"/>
      <c r="Q24" s="37"/>
      <c r="R24" s="37"/>
      <c r="S24" s="37"/>
      <c r="T24" s="36"/>
      <c r="U24" s="37"/>
      <c r="V24" s="37"/>
      <c r="W24" s="37"/>
      <c r="X24" s="36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</row>
    <row r="25" spans="20:25" ht="12">
      <c r="T25" s="36"/>
      <c r="U25" s="37"/>
      <c r="X25" s="36"/>
      <c r="Y25" s="37"/>
    </row>
    <row r="26" spans="20:25" ht="12">
      <c r="T26" s="36"/>
      <c r="U26" s="37"/>
      <c r="X26" s="36"/>
      <c r="Y26" s="37"/>
    </row>
    <row r="27" spans="20:25" ht="12">
      <c r="T27" s="36"/>
      <c r="U27" s="37"/>
      <c r="X27" s="36"/>
      <c r="Y27" s="37"/>
    </row>
    <row r="28" spans="20:25" ht="12">
      <c r="T28" s="36"/>
      <c r="U28" s="37"/>
      <c r="X28" s="36"/>
      <c r="Y28" s="37"/>
    </row>
    <row r="29" spans="20:25" ht="12">
      <c r="T29" s="36"/>
      <c r="U29" s="37"/>
      <c r="X29" s="36"/>
      <c r="Y29" s="37"/>
    </row>
    <row r="30" spans="20:25" ht="12">
      <c r="T30" s="36"/>
      <c r="U30" s="37"/>
      <c r="X30" s="36"/>
      <c r="Y30" s="37"/>
    </row>
    <row r="31" spans="20:25" ht="12">
      <c r="T31" s="36"/>
      <c r="U31" s="37"/>
      <c r="X31" s="36"/>
      <c r="Y31" s="37"/>
    </row>
    <row r="32" spans="12:13" ht="12">
      <c r="L32" s="37"/>
      <c r="M32" s="37"/>
    </row>
    <row r="34" ht="12">
      <c r="W34" s="39"/>
    </row>
    <row r="35" ht="12">
      <c r="W35" s="39"/>
    </row>
    <row r="36" ht="12">
      <c r="W36" s="39"/>
    </row>
    <row r="37" ht="12">
      <c r="W37" s="39"/>
    </row>
    <row r="38" ht="12">
      <c r="W38" s="39"/>
    </row>
    <row r="39" ht="12">
      <c r="W39" s="39"/>
    </row>
    <row r="56" ht="12" customHeight="1"/>
    <row r="57" spans="1:9" ht="18.75" customHeight="1">
      <c r="A57" s="111" t="s">
        <v>24</v>
      </c>
      <c r="B57" s="111"/>
      <c r="C57" s="111"/>
      <c r="D57" s="111"/>
      <c r="E57" s="111"/>
      <c r="F57" s="111"/>
      <c r="G57" s="111"/>
      <c r="H57" s="112"/>
      <c r="I57" s="112"/>
    </row>
    <row r="58" ht="12.75" thickBot="1"/>
    <row r="59" spans="2:39" s="4" customFormat="1" ht="13.5" customHeight="1" thickBot="1">
      <c r="B59" s="113">
        <v>2017</v>
      </c>
      <c r="C59" s="114"/>
      <c r="D59" s="113">
        <v>2018</v>
      </c>
      <c r="E59" s="114"/>
      <c r="F59" s="113">
        <v>2019</v>
      </c>
      <c r="G59" s="114"/>
      <c r="H59" s="113">
        <v>2020</v>
      </c>
      <c r="I59" s="114"/>
      <c r="J59" s="113">
        <v>2021</v>
      </c>
      <c r="K59" s="114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</row>
    <row r="60" spans="1:39" s="4" customFormat="1" ht="13.5" thickBot="1">
      <c r="A60" s="83" t="s">
        <v>7</v>
      </c>
      <c r="B60" s="41" t="s">
        <v>8</v>
      </c>
      <c r="C60" s="18" t="s">
        <v>9</v>
      </c>
      <c r="D60" s="41" t="s">
        <v>8</v>
      </c>
      <c r="E60" s="18" t="s">
        <v>9</v>
      </c>
      <c r="F60" s="41" t="s">
        <v>8</v>
      </c>
      <c r="G60" s="18" t="s">
        <v>9</v>
      </c>
      <c r="H60" s="41" t="s">
        <v>8</v>
      </c>
      <c r="I60" s="18" t="s">
        <v>9</v>
      </c>
      <c r="J60" s="41" t="s">
        <v>8</v>
      </c>
      <c r="K60" s="18" t="s">
        <v>9</v>
      </c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</row>
    <row r="61" spans="1:39" s="4" customFormat="1" ht="12.75">
      <c r="A61" s="45" t="s">
        <v>0</v>
      </c>
      <c r="B61" s="42">
        <v>162</v>
      </c>
      <c r="C61" s="43">
        <f>B61/B71</f>
        <v>0.6354934881531461</v>
      </c>
      <c r="D61" s="42">
        <v>187.1</v>
      </c>
      <c r="E61" s="43">
        <f>D61/D71</f>
        <v>0.7514056224899598</v>
      </c>
      <c r="F61" s="42">
        <v>180.78</v>
      </c>
      <c r="G61" s="43">
        <f>F61/F71</f>
        <v>0.7792241379310345</v>
      </c>
      <c r="H61" s="42">
        <v>141.88</v>
      </c>
      <c r="I61" s="43">
        <f>H61/H71</f>
        <v>0.7710869565217391</v>
      </c>
      <c r="J61" s="42">
        <v>39.52</v>
      </c>
      <c r="K61" s="43">
        <f>J61/J71</f>
        <v>0.19372549019607846</v>
      </c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</row>
    <row r="62" spans="1:39" s="4" customFormat="1" ht="12.75">
      <c r="A62" s="45" t="s">
        <v>21</v>
      </c>
      <c r="B62" s="46">
        <v>10.92</v>
      </c>
      <c r="C62" s="47">
        <f>B62/B71</f>
        <v>0.042836968460693556</v>
      </c>
      <c r="D62" s="46">
        <v>2.9</v>
      </c>
      <c r="E62" s="47">
        <f>D62/D71</f>
        <v>0.011646586345381526</v>
      </c>
      <c r="F62" s="46">
        <v>5.22</v>
      </c>
      <c r="G62" s="47">
        <f>F62/F71</f>
        <v>0.0225</v>
      </c>
      <c r="H62" s="46">
        <v>8.12</v>
      </c>
      <c r="I62" s="47">
        <f>H62/H71</f>
        <v>0.04413043478260869</v>
      </c>
      <c r="J62" s="46">
        <v>3.48</v>
      </c>
      <c r="K62" s="47">
        <f>J62/J71</f>
        <v>0.017058823529411765</v>
      </c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</row>
    <row r="63" spans="1:39" s="4" customFormat="1" ht="12.75">
      <c r="A63" s="45" t="s">
        <v>3</v>
      </c>
      <c r="B63" s="46">
        <v>0</v>
      </c>
      <c r="C63" s="47">
        <f>B63/B71</f>
        <v>0</v>
      </c>
      <c r="D63" s="46">
        <v>5</v>
      </c>
      <c r="E63" s="47">
        <f>D63/D71</f>
        <v>0.020080321285140562</v>
      </c>
      <c r="F63" s="46">
        <v>0</v>
      </c>
      <c r="G63" s="47">
        <f>F63/F71</f>
        <v>0</v>
      </c>
      <c r="H63" s="46">
        <v>0</v>
      </c>
      <c r="I63" s="47">
        <f>H63/H71</f>
        <v>0</v>
      </c>
      <c r="J63" s="46">
        <v>0</v>
      </c>
      <c r="K63" s="47">
        <f>J63/J71</f>
        <v>0</v>
      </c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</row>
    <row r="64" spans="1:39" s="4" customFormat="1" ht="12.75">
      <c r="A64" s="45" t="s">
        <v>1</v>
      </c>
      <c r="B64" s="46">
        <v>7</v>
      </c>
      <c r="C64" s="47">
        <f>B64/B71</f>
        <v>0.027459595167111252</v>
      </c>
      <c r="D64" s="46">
        <v>0</v>
      </c>
      <c r="E64" s="47">
        <f>D64/D71</f>
        <v>0</v>
      </c>
      <c r="F64" s="46">
        <v>7</v>
      </c>
      <c r="G64" s="47">
        <f>F64/F71</f>
        <v>0.03017241379310345</v>
      </c>
      <c r="H64" s="46">
        <v>6</v>
      </c>
      <c r="I64" s="47">
        <f>H64/H71</f>
        <v>0.03260869565217391</v>
      </c>
      <c r="J64" s="46">
        <v>0</v>
      </c>
      <c r="K64" s="47">
        <f>J64/J71</f>
        <v>0</v>
      </c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</row>
    <row r="65" spans="1:39" s="4" customFormat="1" ht="12.75">
      <c r="A65" s="45" t="s">
        <v>2</v>
      </c>
      <c r="B65" s="46">
        <v>38</v>
      </c>
      <c r="C65" s="47">
        <f>B65/B71</f>
        <v>0.14906637376431822</v>
      </c>
      <c r="D65" s="46">
        <v>44</v>
      </c>
      <c r="E65" s="47">
        <f>D65/D71</f>
        <v>0.17670682730923695</v>
      </c>
      <c r="F65" s="46">
        <v>25</v>
      </c>
      <c r="G65" s="47">
        <f>F65/F71</f>
        <v>0.10775862068965517</v>
      </c>
      <c r="H65" s="46">
        <v>16</v>
      </c>
      <c r="I65" s="47">
        <f>H65/H71</f>
        <v>0.08695652173913043</v>
      </c>
      <c r="J65" s="46">
        <v>0</v>
      </c>
      <c r="K65" s="47">
        <f>J65/J71</f>
        <v>0</v>
      </c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</row>
    <row r="66" spans="1:45" ht="12.75">
      <c r="A66" s="48" t="s">
        <v>16</v>
      </c>
      <c r="B66" s="46">
        <v>11</v>
      </c>
      <c r="C66" s="47">
        <f>B66/B71</f>
        <v>0.04315079240546054</v>
      </c>
      <c r="D66" s="46"/>
      <c r="E66" s="47">
        <f>D66/D71</f>
        <v>0</v>
      </c>
      <c r="F66" s="46">
        <v>9</v>
      </c>
      <c r="G66" s="47">
        <f>F66/F71</f>
        <v>0.03879310344827586</v>
      </c>
      <c r="H66" s="46">
        <v>5</v>
      </c>
      <c r="I66" s="47">
        <f>H66/H71</f>
        <v>0.02717391304347826</v>
      </c>
      <c r="J66" s="46">
        <v>7</v>
      </c>
      <c r="K66" s="47">
        <f>J66/J71</f>
        <v>0.03431372549019608</v>
      </c>
      <c r="AN66" s="3"/>
      <c r="AO66" s="3"/>
      <c r="AP66" s="3"/>
      <c r="AQ66" s="3"/>
      <c r="AR66" s="3"/>
      <c r="AS66" s="3"/>
    </row>
    <row r="67" spans="1:39" s="4" customFormat="1" ht="12.75">
      <c r="A67" s="45" t="s">
        <v>38</v>
      </c>
      <c r="B67" s="46">
        <v>4</v>
      </c>
      <c r="C67" s="47">
        <f>B67/B71</f>
        <v>0.015691197238349285</v>
      </c>
      <c r="D67" s="46">
        <v>0</v>
      </c>
      <c r="E67" s="47">
        <f>D67/D71</f>
        <v>0</v>
      </c>
      <c r="F67" s="46">
        <v>0</v>
      </c>
      <c r="G67" s="47">
        <f>F67/F71</f>
        <v>0</v>
      </c>
      <c r="H67" s="46">
        <v>0</v>
      </c>
      <c r="I67" s="47">
        <f>H67/H71</f>
        <v>0</v>
      </c>
      <c r="J67" s="46">
        <v>0</v>
      </c>
      <c r="K67" s="47">
        <f>J67/J71</f>
        <v>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</row>
    <row r="68" spans="1:39" s="4" customFormat="1" ht="12.75">
      <c r="A68" s="45" t="s">
        <v>5</v>
      </c>
      <c r="B68" s="46">
        <v>20</v>
      </c>
      <c r="C68" s="47">
        <f>B68/B71</f>
        <v>0.07845598619174643</v>
      </c>
      <c r="D68" s="46">
        <v>10</v>
      </c>
      <c r="E68" s="47">
        <f>D68/D71</f>
        <v>0.040160642570281124</v>
      </c>
      <c r="F68" s="46">
        <v>5</v>
      </c>
      <c r="G68" s="47">
        <f>F68/F71</f>
        <v>0.021551724137931036</v>
      </c>
      <c r="H68" s="46">
        <v>0</v>
      </c>
      <c r="I68" s="47">
        <f>H68/H71</f>
        <v>0</v>
      </c>
      <c r="J68" s="46">
        <v>0</v>
      </c>
      <c r="K68" s="47">
        <f>J68/J71</f>
        <v>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</row>
    <row r="69" spans="1:39" s="4" customFormat="1" ht="12.75">
      <c r="A69" s="45" t="s">
        <v>4</v>
      </c>
      <c r="B69" s="46">
        <v>0</v>
      </c>
      <c r="C69" s="47">
        <f>B69/B71</f>
        <v>0</v>
      </c>
      <c r="D69" s="46">
        <v>0</v>
      </c>
      <c r="E69" s="47">
        <f>D69/D71</f>
        <v>0</v>
      </c>
      <c r="F69" s="46">
        <v>0</v>
      </c>
      <c r="G69" s="47">
        <f>F69/F71</f>
        <v>0</v>
      </c>
      <c r="H69" s="46">
        <v>0</v>
      </c>
      <c r="I69" s="47">
        <f>H69/H71</f>
        <v>0</v>
      </c>
      <c r="J69" s="46">
        <v>0</v>
      </c>
      <c r="K69" s="47">
        <f>J69/J71</f>
        <v>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</row>
    <row r="70" spans="1:39" s="4" customFormat="1" ht="12.75">
      <c r="A70" s="45" t="s">
        <v>35</v>
      </c>
      <c r="B70" s="46">
        <v>2</v>
      </c>
      <c r="C70" s="47">
        <f>B70/B71</f>
        <v>0.007845598619174643</v>
      </c>
      <c r="D70" s="46">
        <v>0</v>
      </c>
      <c r="E70" s="47">
        <f>D70/D71</f>
        <v>0</v>
      </c>
      <c r="F70" s="46">
        <v>0</v>
      </c>
      <c r="G70" s="47">
        <f>F70/F71</f>
        <v>0</v>
      </c>
      <c r="H70" s="46">
        <v>7</v>
      </c>
      <c r="I70" s="47">
        <f>H70/H71</f>
        <v>0.03804347826086957</v>
      </c>
      <c r="J70" s="46">
        <v>154</v>
      </c>
      <c r="K70" s="47">
        <f>J70/J71</f>
        <v>0.7549019607843137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</row>
    <row r="71" spans="1:39" s="4" customFormat="1" ht="13.5" thickBot="1">
      <c r="A71" s="45" t="s">
        <v>6</v>
      </c>
      <c r="B71" s="84">
        <f aca="true" t="shared" si="2" ref="B71:G71">SUM(B61:B70)</f>
        <v>254.92</v>
      </c>
      <c r="C71" s="85">
        <f t="shared" si="2"/>
        <v>1</v>
      </c>
      <c r="D71" s="84">
        <f t="shared" si="2"/>
        <v>249</v>
      </c>
      <c r="E71" s="85">
        <f t="shared" si="2"/>
        <v>1</v>
      </c>
      <c r="F71" s="84">
        <f t="shared" si="2"/>
        <v>232</v>
      </c>
      <c r="G71" s="85">
        <f t="shared" si="2"/>
        <v>1</v>
      </c>
      <c r="H71" s="84">
        <f>SUM(H61:H70)</f>
        <v>184</v>
      </c>
      <c r="I71" s="85">
        <f>SUM(I61:I70)</f>
        <v>1</v>
      </c>
      <c r="J71" s="84">
        <f>SUM(J61:J70)</f>
        <v>204</v>
      </c>
      <c r="K71" s="85">
        <f>SUM(K61:K70)</f>
        <v>1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</row>
    <row r="72" spans="1:45" s="4" customFormat="1" ht="12.75">
      <c r="A72" s="49"/>
      <c r="B72" s="50"/>
      <c r="C72" s="51"/>
      <c r="D72" s="52"/>
      <c r="E72" s="44"/>
      <c r="F72" s="52"/>
      <c r="G72" s="44"/>
      <c r="H72" s="44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</row>
    <row r="73" spans="1:45" s="4" customFormat="1" ht="12.75">
      <c r="A73" s="49"/>
      <c r="B73" s="50"/>
      <c r="C73" s="51"/>
      <c r="D73" s="52"/>
      <c r="E73" s="44"/>
      <c r="F73" s="52"/>
      <c r="G73" s="44"/>
      <c r="H73" s="44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</row>
    <row r="74" spans="1:45" s="4" customFormat="1" ht="12.75">
      <c r="A74" s="49"/>
      <c r="B74" s="50"/>
      <c r="C74" s="51"/>
      <c r="D74" s="52"/>
      <c r="E74" s="44"/>
      <c r="F74" s="52"/>
      <c r="G74" s="44"/>
      <c r="H74" s="44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</row>
    <row r="75" spans="1:45" s="4" customFormat="1" ht="12.75">
      <c r="A75" s="49"/>
      <c r="B75" s="50"/>
      <c r="C75" s="51"/>
      <c r="D75" s="52"/>
      <c r="E75" s="44"/>
      <c r="F75" s="52"/>
      <c r="G75" s="44"/>
      <c r="H75" s="44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45" s="4" customFormat="1" ht="12.75">
      <c r="A76" s="49"/>
      <c r="B76" s="50"/>
      <c r="C76" s="51"/>
      <c r="D76" s="52"/>
      <c r="E76" s="44"/>
      <c r="F76" s="52"/>
      <c r="G76" s="44"/>
      <c r="H76" s="44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</row>
    <row r="77" spans="1:45" s="4" customFormat="1" ht="12.75">
      <c r="A77" s="49"/>
      <c r="B77" s="50"/>
      <c r="C77" s="51"/>
      <c r="D77" s="52"/>
      <c r="E77" s="44"/>
      <c r="F77" s="52"/>
      <c r="G77" s="44"/>
      <c r="H77" s="44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</row>
    <row r="87" ht="12"/>
    <row r="88" ht="12"/>
    <row r="91" spans="1:9" ht="40.5" customHeight="1">
      <c r="A91" s="53"/>
      <c r="B91" s="127" t="s">
        <v>39</v>
      </c>
      <c r="C91" s="127"/>
      <c r="D91" s="127"/>
      <c r="E91" s="127"/>
      <c r="F91" s="127"/>
      <c r="G91" s="53"/>
      <c r="H91" s="54"/>
      <c r="I91" s="54"/>
    </row>
    <row r="92" ht="12.75" thickBot="1"/>
    <row r="93" spans="3:42" s="4" customFormat="1" ht="13.5" thickBot="1">
      <c r="C93" s="3"/>
      <c r="D93" s="55">
        <v>2017</v>
      </c>
      <c r="E93" s="55">
        <v>2018</v>
      </c>
      <c r="F93" s="55">
        <v>2019</v>
      </c>
      <c r="G93" s="55">
        <v>2020</v>
      </c>
      <c r="H93" s="55">
        <v>2021</v>
      </c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</row>
    <row r="94" spans="2:42" s="4" customFormat="1" ht="12.75">
      <c r="B94" s="45" t="s">
        <v>21</v>
      </c>
      <c r="C94" s="56"/>
      <c r="D94" s="57">
        <v>2</v>
      </c>
      <c r="E94" s="57">
        <v>6</v>
      </c>
      <c r="F94" s="57">
        <v>8</v>
      </c>
      <c r="G94" s="57">
        <v>5</v>
      </c>
      <c r="H94" s="57">
        <v>2</v>
      </c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</row>
    <row r="95" spans="2:42" s="4" customFormat="1" ht="12.75">
      <c r="B95" s="45" t="s">
        <v>3</v>
      </c>
      <c r="C95" s="58"/>
      <c r="D95" s="59">
        <v>2</v>
      </c>
      <c r="E95" s="59">
        <v>1</v>
      </c>
      <c r="F95" s="59">
        <v>3</v>
      </c>
      <c r="G95" s="59">
        <v>4</v>
      </c>
      <c r="H95" s="59">
        <v>1</v>
      </c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</row>
    <row r="96" spans="2:42" s="4" customFormat="1" ht="12.75">
      <c r="B96" s="45" t="s">
        <v>1</v>
      </c>
      <c r="C96" s="58"/>
      <c r="D96" s="59">
        <v>2</v>
      </c>
      <c r="E96" s="59">
        <v>7</v>
      </c>
      <c r="F96" s="59">
        <v>8</v>
      </c>
      <c r="G96" s="59">
        <v>6</v>
      </c>
      <c r="H96" s="59">
        <v>2</v>
      </c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</row>
    <row r="97" spans="2:42" s="4" customFormat="1" ht="12.75">
      <c r="B97" s="45" t="s">
        <v>2</v>
      </c>
      <c r="C97" s="58"/>
      <c r="D97" s="59">
        <v>12</v>
      </c>
      <c r="E97" s="59">
        <v>11</v>
      </c>
      <c r="F97" s="59">
        <v>7</v>
      </c>
      <c r="G97" s="59">
        <v>5</v>
      </c>
      <c r="H97" s="59">
        <v>5</v>
      </c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</row>
    <row r="98" spans="2:42" s="4" customFormat="1" ht="12.75">
      <c r="B98" s="48" t="s">
        <v>16</v>
      </c>
      <c r="C98" s="58"/>
      <c r="D98" s="59">
        <v>15</v>
      </c>
      <c r="E98" s="59">
        <v>15</v>
      </c>
      <c r="F98" s="59">
        <v>16</v>
      </c>
      <c r="G98" s="59">
        <v>11</v>
      </c>
      <c r="H98" s="59">
        <v>11</v>
      </c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</row>
    <row r="99" spans="2:42" s="4" customFormat="1" ht="12.75">
      <c r="B99" s="48" t="s">
        <v>38</v>
      </c>
      <c r="C99" s="58"/>
      <c r="D99" s="59">
        <v>3</v>
      </c>
      <c r="E99" s="59"/>
      <c r="F99" s="59"/>
      <c r="G99" s="59"/>
      <c r="H99" s="59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</row>
    <row r="100" spans="2:42" s="4" customFormat="1" ht="15" customHeight="1">
      <c r="B100" s="45" t="s">
        <v>35</v>
      </c>
      <c r="C100" s="58"/>
      <c r="D100" s="59">
        <v>24</v>
      </c>
      <c r="E100" s="59">
        <v>24</v>
      </c>
      <c r="F100" s="59">
        <v>27</v>
      </c>
      <c r="G100" s="59">
        <v>19</v>
      </c>
      <c r="H100" s="59">
        <v>28</v>
      </c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</row>
    <row r="101" spans="2:42" s="4" customFormat="1" ht="15" customHeight="1">
      <c r="B101" s="45" t="s">
        <v>5</v>
      </c>
      <c r="C101" s="58"/>
      <c r="D101" s="59">
        <v>4</v>
      </c>
      <c r="E101" s="59">
        <v>5</v>
      </c>
      <c r="F101" s="59">
        <v>3</v>
      </c>
      <c r="G101" s="59">
        <v>2</v>
      </c>
      <c r="H101" s="59">
        <v>3</v>
      </c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</row>
    <row r="102" spans="2:42" s="4" customFormat="1" ht="13.5" thickBot="1">
      <c r="B102" s="45" t="s">
        <v>4</v>
      </c>
      <c r="C102" s="56"/>
      <c r="D102" s="60">
        <v>1</v>
      </c>
      <c r="E102" s="60">
        <v>1</v>
      </c>
      <c r="F102" s="60">
        <v>1</v>
      </c>
      <c r="G102" s="60">
        <v>2</v>
      </c>
      <c r="H102" s="60">
        <v>1</v>
      </c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</row>
    <row r="103" ht="12"/>
    <row r="104" ht="12"/>
    <row r="105" spans="2:63" ht="18.75" customHeight="1">
      <c r="B105" s="127" t="s">
        <v>40</v>
      </c>
      <c r="C105" s="127"/>
      <c r="D105" s="127"/>
      <c r="E105" s="127"/>
      <c r="F105" s="127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46:63" ht="12"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3:63" ht="12.75">
      <c r="C107" s="61">
        <v>20.96</v>
      </c>
      <c r="D107" s="49" t="s">
        <v>41</v>
      </c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3:63" ht="12.75">
      <c r="C108" s="62">
        <v>37.18</v>
      </c>
      <c r="D108" s="49" t="s">
        <v>42</v>
      </c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sheetProtection/>
  <mergeCells count="15">
    <mergeCell ref="A2:I2"/>
    <mergeCell ref="A3:I3"/>
    <mergeCell ref="A10:I10"/>
    <mergeCell ref="A11:G11"/>
    <mergeCell ref="B12:D12"/>
    <mergeCell ref="E12:G12"/>
    <mergeCell ref="I12:J12"/>
    <mergeCell ref="B105:F105"/>
    <mergeCell ref="A57:I57"/>
    <mergeCell ref="B91:F91"/>
    <mergeCell ref="H59:I59"/>
    <mergeCell ref="B59:C59"/>
    <mergeCell ref="J59:K59"/>
    <mergeCell ref="D59:E59"/>
    <mergeCell ref="F59:G59"/>
  </mergeCells>
  <printOptions/>
  <pageMargins left="0.75" right="0.75" top="0.92" bottom="0.49" header="0.5" footer="0.4"/>
  <pageSetup horizontalDpi="600" verticalDpi="600" orientation="portrait" r:id="rId2"/>
  <rowBreaks count="1" manualBreakCount="1">
    <brk id="55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2011-10-14T19:41:15Z</cp:lastPrinted>
  <dcterms:created xsi:type="dcterms:W3CDTF">1999-06-08T15:24:14Z</dcterms:created>
  <dcterms:modified xsi:type="dcterms:W3CDTF">2021-07-15T16:22:57Z</dcterms:modified>
  <cp:category/>
  <cp:version/>
  <cp:contentType/>
  <cp:contentStatus/>
</cp:coreProperties>
</file>