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20490" windowHeight="6885" activeTab="0"/>
  </bookViews>
  <sheets>
    <sheet name="Behavioral Health" sheetId="1" r:id="rId1"/>
  </sheets>
  <definedNames>
    <definedName name="_xlnm.Print_Area" localSheetId="0">'Behavioral Health'!$A$1:$I$107</definedName>
  </definedNames>
  <calcPr fullCalcOnLoad="1"/>
</workbook>
</file>

<file path=xl/sharedStrings.xml><?xml version="1.0" encoding="utf-8"?>
<sst xmlns="http://schemas.openxmlformats.org/spreadsheetml/2006/main" count="66" uniqueCount="37">
  <si>
    <t>SOV</t>
  </si>
  <si>
    <t>Bus</t>
  </si>
  <si>
    <t>Carpool</t>
  </si>
  <si>
    <t>Bicycle</t>
  </si>
  <si>
    <t>Walk</t>
  </si>
  <si>
    <t>Vanpool</t>
  </si>
  <si>
    <t>TOTAL</t>
  </si>
  <si>
    <t>Mode</t>
  </si>
  <si>
    <t>Trips/Week</t>
  </si>
  <si>
    <t>% Trips</t>
  </si>
  <si>
    <t>SOV Trip Rate</t>
  </si>
  <si>
    <t>Goal</t>
  </si>
  <si>
    <t>Actual</t>
  </si>
  <si>
    <t>SOV Miles Traveled Rate</t>
  </si>
  <si>
    <t>Survey Year</t>
  </si>
  <si>
    <t>Response Rate</t>
  </si>
  <si>
    <t>CWW</t>
  </si>
  <si>
    <t>SOV Trip Actual</t>
  </si>
  <si>
    <t>SOVMT Actual</t>
  </si>
  <si>
    <t>% Change</t>
  </si>
  <si>
    <t>AFV</t>
  </si>
  <si>
    <t>Achieved</t>
  </si>
  <si>
    <t>Goal?</t>
  </si>
  <si>
    <t>Number and Percentage of Commute Trips/Week by Mode</t>
  </si>
  <si>
    <t>All State Employees</t>
  </si>
  <si>
    <t>NO</t>
  </si>
  <si>
    <t>Annual TRP Goals (as Established by Maricopa County) and Actuals</t>
  </si>
  <si>
    <t>Behavioral Health Examiners - Century Plaza</t>
  </si>
  <si>
    <t>Telework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</si>
  <si>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</si>
  <si>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</si>
  <si>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</si>
  <si>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</si>
  <si>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</si>
  <si>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*Survey was not conducted in 2014.</t>
  </si>
  <si>
    <t>2015*</t>
  </si>
  <si>
    <t>Travel Reduction Results from Annual Travel Reduction Survey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</si>
</sst>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0.00000"/>
    <numFmt numFmtId="169" formatCode="0.0000"/>
    <numFmt numFmtId="170" formatCode="0.000"/>
    <numFmt numFmtId="171" formatCode="0.0"/>
    <numFmt numFmtId="172" formatCode="0.0000000"/>
    <numFmt numFmtId="173" formatCode="0.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name val="Times New Roman"/>
      <family val="1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11"/>
      <color indexed="9"/>
      <name val="Times New Roman"/>
      <family val="1"/>
    </font>
    <font>
      <sz val="8.25"/>
      <color indexed="8"/>
      <name val="Tms Rmn"/>
      <family val="0"/>
    </font>
    <font>
      <sz val="8"/>
      <color indexed="8"/>
      <name val="Tms Rmn"/>
      <family val="0"/>
    </font>
    <font>
      <sz val="9.75"/>
      <color indexed="8"/>
      <name val="Tms Rmn"/>
      <family val="0"/>
    </font>
    <font>
      <sz val="7.55"/>
      <color indexed="8"/>
      <name val="Tms Rmn"/>
      <family val="0"/>
    </font>
    <font>
      <sz val="7.35"/>
      <color indexed="8"/>
      <name val="Tms Rmn"/>
      <family val="0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b/>
      <sz val="13"/>
      <color indexed="8"/>
      <name val="Tms Rmn"/>
      <family val="0"/>
    </font>
    <font>
      <sz val="7"/>
      <color indexed="8"/>
      <name val="Tms Rmn"/>
      <family val="0"/>
    </font>
    <font>
      <sz val="9"/>
      <color indexed="8"/>
      <name val="Geneva"/>
      <family val="0"/>
    </font>
    <font>
      <sz val="8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9" fontId="4" fillId="0" borderId="12" xfId="59" applyFont="1" applyBorder="1" applyAlignment="1">
      <alignment/>
    </xf>
    <xf numFmtId="9" fontId="20" fillId="0" borderId="0" xfId="59" applyFont="1" applyBorder="1" applyAlignment="1">
      <alignment/>
    </xf>
    <xf numFmtId="0" fontId="22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0" fontId="4" fillId="0" borderId="19" xfId="0" applyFont="1" applyBorder="1" applyAlignment="1">
      <alignment horizontal="center"/>
    </xf>
    <xf numFmtId="167" fontId="4" fillId="0" borderId="20" xfId="59" applyNumberFormat="1" applyFont="1" applyBorder="1" applyAlignment="1">
      <alignment horizontal="center"/>
    </xf>
    <xf numFmtId="167" fontId="4" fillId="0" borderId="21" xfId="59" applyNumberFormat="1" applyFont="1" applyBorder="1" applyAlignment="1">
      <alignment horizontal="center"/>
    </xf>
    <xf numFmtId="167" fontId="4" fillId="0" borderId="22" xfId="59" applyNumberFormat="1" applyFont="1" applyBorder="1" applyAlignment="1">
      <alignment horizontal="center"/>
    </xf>
    <xf numFmtId="167" fontId="4" fillId="0" borderId="23" xfId="59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2" fontId="7" fillId="0" borderId="0" xfId="0" applyNumberFormat="1" applyFont="1" applyAlignment="1">
      <alignment/>
    </xf>
    <xf numFmtId="0" fontId="19" fillId="0" borderId="24" xfId="0" applyFont="1" applyBorder="1" applyAlignment="1">
      <alignment horizontal="center"/>
    </xf>
    <xf numFmtId="2" fontId="24" fillId="0" borderId="0" xfId="0" applyNumberFormat="1" applyFont="1" applyAlignment="1">
      <alignment/>
    </xf>
    <xf numFmtId="0" fontId="19" fillId="0" borderId="0" xfId="0" applyFont="1" applyAlignment="1">
      <alignment/>
    </xf>
    <xf numFmtId="0" fontId="4" fillId="0" borderId="25" xfId="0" applyFont="1" applyBorder="1" applyAlignment="1">
      <alignment horizontal="center"/>
    </xf>
    <xf numFmtId="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2" fontId="14" fillId="0" borderId="0" xfId="0" applyNumberFormat="1" applyFont="1" applyAlignment="1">
      <alignment/>
    </xf>
    <xf numFmtId="0" fontId="26" fillId="0" borderId="0" xfId="0" applyFont="1" applyAlignment="1">
      <alignment/>
    </xf>
    <xf numFmtId="0" fontId="18" fillId="0" borderId="26" xfId="0" applyFont="1" applyBorder="1" applyAlignment="1">
      <alignment horizontal="center"/>
    </xf>
    <xf numFmtId="3" fontId="18" fillId="0" borderId="27" xfId="42" applyNumberFormat="1" applyFont="1" applyBorder="1" applyAlignment="1">
      <alignment/>
    </xf>
    <xf numFmtId="167" fontId="18" fillId="0" borderId="28" xfId="59" applyNumberFormat="1" applyFont="1" applyBorder="1" applyAlignment="1">
      <alignment/>
    </xf>
    <xf numFmtId="167" fontId="26" fillId="0" borderId="0" xfId="0" applyNumberFormat="1" applyFont="1" applyBorder="1" applyAlignment="1">
      <alignment/>
    </xf>
    <xf numFmtId="0" fontId="18" fillId="0" borderId="19" xfId="0" applyFont="1" applyBorder="1" applyAlignment="1">
      <alignment/>
    </xf>
    <xf numFmtId="3" fontId="18" fillId="0" borderId="29" xfId="42" applyNumberFormat="1" applyFont="1" applyBorder="1" applyAlignment="1">
      <alignment/>
    </xf>
    <xf numFmtId="167" fontId="18" fillId="0" borderId="22" xfId="59" applyNumberFormat="1" applyFont="1" applyBorder="1" applyAlignment="1">
      <alignment/>
    </xf>
    <xf numFmtId="0" fontId="18" fillId="0" borderId="19" xfId="0" applyFont="1" applyBorder="1" applyAlignment="1">
      <alignment wrapText="1"/>
    </xf>
    <xf numFmtId="0" fontId="18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167" fontId="18" fillId="0" borderId="0" xfId="59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8" fillId="0" borderId="10" xfId="0" applyFont="1" applyBorder="1" applyAlignment="1">
      <alignment horizontal="center"/>
    </xf>
    <xf numFmtId="1" fontId="18" fillId="0" borderId="30" xfId="59" applyNumberFormat="1" applyFont="1" applyBorder="1" applyAlignment="1">
      <alignment/>
    </xf>
    <xf numFmtId="1" fontId="18" fillId="0" borderId="31" xfId="42" applyNumberFormat="1" applyFont="1" applyBorder="1" applyAlignment="1">
      <alignment horizontal="center"/>
    </xf>
    <xf numFmtId="1" fontId="18" fillId="0" borderId="32" xfId="59" applyNumberFormat="1" applyFont="1" applyBorder="1" applyAlignment="1">
      <alignment/>
    </xf>
    <xf numFmtId="1" fontId="18" fillId="0" borderId="33" xfId="59" applyNumberFormat="1" applyFont="1" applyBorder="1" applyAlignment="1">
      <alignment/>
    </xf>
    <xf numFmtId="1" fontId="18" fillId="0" borderId="34" xfId="42" applyNumberFormat="1" applyFont="1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3" fontId="18" fillId="0" borderId="35" xfId="0" applyNumberFormat="1" applyFont="1" applyBorder="1" applyAlignment="1">
      <alignment/>
    </xf>
    <xf numFmtId="167" fontId="18" fillId="0" borderId="36" xfId="59" applyNumberFormat="1" applyFont="1" applyBorder="1" applyAlignment="1">
      <alignment/>
    </xf>
    <xf numFmtId="167" fontId="4" fillId="0" borderId="0" xfId="59" applyNumberFormat="1" applyFont="1" applyAlignment="1">
      <alignment horizontal="center"/>
    </xf>
    <xf numFmtId="167" fontId="4" fillId="0" borderId="37" xfId="59" applyNumberFormat="1" applyFont="1" applyBorder="1" applyAlignment="1">
      <alignment horizontal="center"/>
    </xf>
    <xf numFmtId="167" fontId="19" fillId="0" borderId="26" xfId="59" applyNumberFormat="1" applyFont="1" applyBorder="1" applyAlignment="1">
      <alignment horizontal="center"/>
    </xf>
    <xf numFmtId="167" fontId="19" fillId="0" borderId="15" xfId="59" applyNumberFormat="1" applyFont="1" applyBorder="1" applyAlignment="1">
      <alignment horizontal="center"/>
    </xf>
    <xf numFmtId="167" fontId="19" fillId="0" borderId="16" xfId="59" applyNumberFormat="1" applyFont="1" applyBorder="1" applyAlignment="1">
      <alignment horizontal="center"/>
    </xf>
    <xf numFmtId="0" fontId="23" fillId="0" borderId="0" xfId="0" applyFont="1" applyAlignment="1">
      <alignment/>
    </xf>
    <xf numFmtId="167" fontId="19" fillId="0" borderId="38" xfId="59" applyNumberFormat="1" applyFont="1" applyBorder="1" applyAlignment="1">
      <alignment horizontal="center"/>
    </xf>
    <xf numFmtId="167" fontId="19" fillId="0" borderId="0" xfId="59" applyNumberFormat="1" applyFont="1" applyAlignment="1">
      <alignment horizontal="center"/>
    </xf>
    <xf numFmtId="0" fontId="4" fillId="0" borderId="39" xfId="0" applyFont="1" applyBorder="1" applyAlignment="1">
      <alignment horizontal="center"/>
    </xf>
    <xf numFmtId="9" fontId="4" fillId="0" borderId="40" xfId="59" applyFont="1" applyBorder="1" applyAlignment="1">
      <alignment/>
    </xf>
    <xf numFmtId="0" fontId="19" fillId="0" borderId="26" xfId="0" applyFont="1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167" fontId="4" fillId="0" borderId="43" xfId="59" applyNumberFormat="1" applyFont="1" applyBorder="1" applyAlignment="1">
      <alignment horizontal="center"/>
    </xf>
    <xf numFmtId="167" fontId="4" fillId="0" borderId="44" xfId="59" applyNumberFormat="1" applyFont="1" applyBorder="1" applyAlignment="1">
      <alignment horizontal="center"/>
    </xf>
    <xf numFmtId="167" fontId="4" fillId="0" borderId="45" xfId="59" applyNumberFormat="1" applyFont="1" applyBorder="1" applyAlignment="1">
      <alignment horizontal="center"/>
    </xf>
    <xf numFmtId="167" fontId="4" fillId="0" borderId="46" xfId="59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10" fontId="19" fillId="0" borderId="34" xfId="0" applyNumberFormat="1" applyFont="1" applyBorder="1" applyAlignment="1">
      <alignment horizontal="right" vertical="top"/>
    </xf>
    <xf numFmtId="0" fontId="19" fillId="0" borderId="47" xfId="0" applyFont="1" applyBorder="1" applyAlignment="1">
      <alignment horizontal="center" vertical="top"/>
    </xf>
    <xf numFmtId="0" fontId="18" fillId="0" borderId="39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23" fillId="0" borderId="49" xfId="0" applyFont="1" applyBorder="1" applyAlignment="1">
      <alignment/>
    </xf>
    <xf numFmtId="0" fontId="23" fillId="0" borderId="48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Percentage of Non-SOV Trips by Alternate Mode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6"/>
          <c:w val="0.9465"/>
          <c:h val="0.83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'Behavioral Health'!$B$58:$C$58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Health'!$C$61:$C$69</c:f>
              <c:numCache/>
            </c:numRef>
          </c:val>
        </c:ser>
        <c:ser>
          <c:idx val="3"/>
          <c:order val="1"/>
          <c:tx>
            <c:strRef>
              <c:f>'Behavioral Health'!$D$58:$E$58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Health'!$E$61:$E$69</c:f>
              <c:numCache/>
            </c:numRef>
          </c:val>
        </c:ser>
        <c:ser>
          <c:idx val="4"/>
          <c:order val="2"/>
          <c:tx>
            <c:strRef>
              <c:f>'Behavioral Health'!$F$58:$G$58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Health'!$G$61:$G$69</c:f>
              <c:numCache/>
            </c:numRef>
          </c:val>
        </c:ser>
        <c:ser>
          <c:idx val="1"/>
          <c:order val="3"/>
          <c:tx>
            <c:strRef>
              <c:f>'Behavioral Health'!$H$58:$I$58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Health'!$I$61:$I$69</c:f>
              <c:numCache/>
            </c:numRef>
          </c:val>
        </c:ser>
        <c:ser>
          <c:idx val="0"/>
          <c:order val="4"/>
          <c:tx>
            <c:strRef>
              <c:f>'Behavioral Health'!$J$58:$K$58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'Behavioral Health'!$A$61:$A$69</c:f>
              <c:strCache/>
            </c:strRef>
          </c:cat>
          <c:val>
            <c:numRef>
              <c:f>'Behavioral Health'!$K$61:$K$69</c:f>
              <c:numCache/>
            </c:numRef>
          </c:val>
        </c:ser>
        <c:axId val="18268488"/>
        <c:axId val="30198665"/>
      </c:barChart>
      <c:catAx>
        <c:axId val="18268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18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198665"/>
        <c:crosses val="autoZero"/>
        <c:auto val="1"/>
        <c:lblOffset val="100"/>
        <c:tickLblSkip val="1"/>
        <c:noMultiLvlLbl val="0"/>
      </c:catAx>
      <c:valAx>
        <c:axId val="30198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8268488"/>
        <c:crossesAt val="1"/>
        <c:crossBetween val="between"/>
        <c:dispUnits/>
        <c:majorUnit val="0.04000000000000001"/>
      </c:valAx>
      <c:spPr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075"/>
          <c:y val="0.813"/>
          <c:w val="0.373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Trip Rate</a:t>
            </a:r>
          </a:p>
        </c:rich>
      </c:tx>
      <c:layout>
        <c:manualLayout>
          <c:xMode val="factor"/>
          <c:yMode val="factor"/>
          <c:x val="-0.013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34"/>
          <c:w val="0.963"/>
          <c:h val="0.7215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Health'!$B$14:$B$23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Health'!$C$14:$C$23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Health'!$I$14:$I$23</c:f>
              <c:numCache/>
            </c:numRef>
          </c:val>
          <c:smooth val="0"/>
        </c:ser>
        <c:marker val="1"/>
        <c:axId val="3352530"/>
        <c:axId val="30172771"/>
      </c:lineChart>
      <c:catAx>
        <c:axId val="3352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0172771"/>
        <c:crosses val="autoZero"/>
        <c:auto val="1"/>
        <c:lblOffset val="100"/>
        <c:tickLblSkip val="1"/>
        <c:noMultiLvlLbl val="0"/>
      </c:catAx>
      <c:valAx>
        <c:axId val="30172771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352530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15"/>
          <c:y val="0.90475"/>
          <c:w val="0.676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SOV Miles Traveled Rate</a:t>
            </a:r>
          </a:p>
        </c:rich>
      </c:tx>
      <c:layout>
        <c:manualLayout>
          <c:xMode val="factor"/>
          <c:yMode val="factor"/>
          <c:x val="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20775"/>
          <c:w val="0.95925"/>
          <c:h val="0.65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Health'!$E$14:$E$23</c:f>
              <c:numCache/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'Behavioral Health'!$A$14:$A$23</c:f>
              <c:numCache/>
            </c:numRef>
          </c:cat>
          <c:val>
            <c:numRef>
              <c:f>'Behavioral Health'!$F$14:$F$23</c:f>
              <c:numCache/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'Behavioral Health'!$A$14:$A$23</c:f>
              <c:numCache/>
            </c:numRef>
          </c:cat>
          <c:val>
            <c:numRef>
              <c:f>'Behavioral Health'!$J$14:$J$23</c:f>
              <c:numCache/>
            </c:numRef>
          </c:val>
          <c:smooth val="0"/>
        </c:ser>
        <c:marker val="1"/>
        <c:axId val="3119484"/>
        <c:axId val="28075357"/>
      </c:lineChart>
      <c:catAx>
        <c:axId val="3119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75357"/>
        <c:crosses val="autoZero"/>
        <c:auto val="1"/>
        <c:lblOffset val="100"/>
        <c:tickLblSkip val="1"/>
        <c:noMultiLvlLbl val="0"/>
      </c:catAx>
      <c:valAx>
        <c:axId val="28075357"/>
        <c:scaling>
          <c:orientation val="minMax"/>
          <c:max val="1"/>
          <c:min val="0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19484"/>
        <c:crosses val="max"/>
        <c:crossBetween val="midCat"/>
        <c:dispUnits/>
        <c:majorUnit val="0.2"/>
        <c:minorUnit val="0.05"/>
      </c:valAx>
      <c:spPr>
        <a:gradFill rotWithShape="1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775"/>
          <c:y val="0.909"/>
          <c:w val="0.676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0.94525</cdr:x>
      <cdr:y>0.524</cdr:y>
    </cdr:from>
    <cdr:to>
      <cdr:x>0.991</cdr:x>
      <cdr:y>0.7525</cdr:y>
    </cdr:to>
    <cdr:sp>
      <cdr:nvSpPr>
        <cdr:cNvPr id="1" name="AutoShape 10"/>
        <cdr:cNvSpPr>
          <a:spLocks/>
        </cdr:cNvSpPr>
      </cdr:nvSpPr>
      <cdr:spPr>
        <a:xfrm>
          <a:off x="6981825" y="1352550"/>
          <a:ext cx="342900" cy="5905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0.9555</cdr:x>
      <cdr:y>0.29675</cdr:y>
    </cdr:from>
    <cdr:to>
      <cdr:x>1</cdr:x>
      <cdr:y>0.50025</cdr:y>
    </cdr:to>
    <cdr:sp>
      <cdr:nvSpPr>
        <cdr:cNvPr id="1" name="AutoShape 14"/>
        <cdr:cNvSpPr>
          <a:spLocks/>
        </cdr:cNvSpPr>
      </cdr:nvSpPr>
      <cdr:spPr>
        <a:xfrm>
          <a:off x="5657850" y="609600"/>
          <a:ext cx="266700" cy="4286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0.956</cdr:x>
      <cdr:y>0.29425</cdr:y>
    </cdr:from>
    <cdr:to>
      <cdr:x>1</cdr:x>
      <cdr:y>0.4905</cdr:y>
    </cdr:to>
    <cdr:sp>
      <cdr:nvSpPr>
        <cdr:cNvPr id="1" name="AutoShape 1032"/>
        <cdr:cNvSpPr>
          <a:spLocks/>
        </cdr:cNvSpPr>
      </cdr:nvSpPr>
      <cdr:spPr>
        <a:xfrm>
          <a:off x="5657850" y="666750"/>
          <a:ext cx="266700" cy="4476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27432" bIns="18288" anchor="ctr" vert="vert27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Better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71</xdr:row>
      <xdr:rowOff>19050</xdr:rowOff>
    </xdr:from>
    <xdr:to>
      <xdr:col>8</xdr:col>
      <xdr:colOff>361950</xdr:colOff>
      <xdr:row>87</xdr:row>
      <xdr:rowOff>114300</xdr:rowOff>
    </xdr:to>
    <xdr:graphicFrame>
      <xdr:nvGraphicFramePr>
        <xdr:cNvPr id="1" name="Chart 1"/>
        <xdr:cNvGraphicFramePr/>
      </xdr:nvGraphicFramePr>
      <xdr:xfrm>
        <a:off x="0" y="12096750"/>
        <a:ext cx="73914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24</xdr:row>
      <xdr:rowOff>0</xdr:rowOff>
    </xdr:from>
    <xdr:to>
      <xdr:col>6</xdr:col>
      <xdr:colOff>647700</xdr:colOff>
      <xdr:row>37</xdr:row>
      <xdr:rowOff>104775</xdr:rowOff>
    </xdr:to>
    <xdr:graphicFrame>
      <xdr:nvGraphicFramePr>
        <xdr:cNvPr id="2" name="Chart 2"/>
        <xdr:cNvGraphicFramePr/>
      </xdr:nvGraphicFramePr>
      <xdr:xfrm>
        <a:off x="104775" y="4581525"/>
        <a:ext cx="592455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38</xdr:row>
      <xdr:rowOff>9525</xdr:rowOff>
    </xdr:from>
    <xdr:to>
      <xdr:col>6</xdr:col>
      <xdr:colOff>571500</xdr:colOff>
      <xdr:row>53</xdr:row>
      <xdr:rowOff>9525</xdr:rowOff>
    </xdr:to>
    <xdr:graphicFrame>
      <xdr:nvGraphicFramePr>
        <xdr:cNvPr id="3" name="Chart 15"/>
        <xdr:cNvGraphicFramePr/>
      </xdr:nvGraphicFramePr>
      <xdr:xfrm>
        <a:off x="28575" y="6724650"/>
        <a:ext cx="5924550" cy="2286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4" name="Text Box 27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twoCellAnchor>
    <xdr:from>
      <xdr:col>7</xdr:col>
      <xdr:colOff>609600</xdr:colOff>
      <xdr:row>23</xdr:row>
      <xdr:rowOff>28575</xdr:rowOff>
    </xdr:from>
    <xdr:to>
      <xdr:col>9</xdr:col>
      <xdr:colOff>542925</xdr:colOff>
      <xdr:row>26</xdr:row>
      <xdr:rowOff>133350</xdr:rowOff>
    </xdr:to>
    <xdr:sp>
      <xdr:nvSpPr>
        <xdr:cNvPr id="5" name="AutoShape 40"/>
        <xdr:cNvSpPr>
          <a:spLocks/>
        </xdr:cNvSpPr>
      </xdr:nvSpPr>
      <xdr:spPr>
        <a:xfrm>
          <a:off x="6858000" y="4457700"/>
          <a:ext cx="1905000" cy="561975"/>
        </a:xfrm>
        <a:prstGeom prst="borderCallout1">
          <a:avLst>
            <a:gd name="adj1" fmla="val -275125"/>
            <a:gd name="adj2" fmla="val -26837"/>
            <a:gd name="adj3" fmla="val -58930"/>
            <a:gd name="adj4" fmla="val -3780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7</xdr:col>
      <xdr:colOff>19050</xdr:colOff>
      <xdr:row>37</xdr:row>
      <xdr:rowOff>38100</xdr:rowOff>
    </xdr:from>
    <xdr:to>
      <xdr:col>9</xdr:col>
      <xdr:colOff>152400</xdr:colOff>
      <xdr:row>41</xdr:row>
      <xdr:rowOff>76200</xdr:rowOff>
    </xdr:to>
    <xdr:sp>
      <xdr:nvSpPr>
        <xdr:cNvPr id="6" name="AutoShape 41"/>
        <xdr:cNvSpPr>
          <a:spLocks/>
        </xdr:cNvSpPr>
      </xdr:nvSpPr>
      <xdr:spPr>
        <a:xfrm>
          <a:off x="6267450" y="6600825"/>
          <a:ext cx="2105025" cy="647700"/>
        </a:xfrm>
        <a:prstGeom prst="borderCallout1">
          <a:avLst>
            <a:gd name="adj1" fmla="val -212111"/>
            <a:gd name="adj2" fmla="val -14666"/>
            <a:gd name="adj3" fmla="val -58694"/>
            <a:gd name="adj4" fmla="val -3148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Percentage of commute miles that are SOV miles</a:t>
          </a:r>
        </a:p>
      </xdr:txBody>
    </xdr:sp>
    <xdr:clientData/>
  </xdr:two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7" name="Text Box 54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85725</xdr:colOff>
      <xdr:row>86</xdr:row>
      <xdr:rowOff>76200</xdr:rowOff>
    </xdr:from>
    <xdr:ext cx="1657350" cy="161925"/>
    <xdr:sp>
      <xdr:nvSpPr>
        <xdr:cNvPr id="8" name="Text Box 55"/>
        <xdr:cNvSpPr txBox="1">
          <a:spLocks noChangeArrowheads="1"/>
        </xdr:cNvSpPr>
      </xdr:nvSpPr>
      <xdr:spPr>
        <a:xfrm>
          <a:off x="85725" y="14487525"/>
          <a:ext cx="1657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CWW=Compressed Work Week</a:t>
          </a:r>
        </a:p>
      </xdr:txBody>
    </xdr:sp>
    <xdr:clientData/>
  </xdr:oneCellAnchor>
  <xdr:oneCellAnchor>
    <xdr:from>
      <xdr:col>4</xdr:col>
      <xdr:colOff>504825</xdr:colOff>
      <xdr:row>89</xdr:row>
      <xdr:rowOff>0</xdr:rowOff>
    </xdr:from>
    <xdr:ext cx="85725" cy="190500"/>
    <xdr:sp fLocksText="0">
      <xdr:nvSpPr>
        <xdr:cNvPr id="9" name="Text Box 69"/>
        <xdr:cNvSpPr txBox="1">
          <a:spLocks noChangeArrowheads="1"/>
        </xdr:cNvSpPr>
      </xdr:nvSpPr>
      <xdr:spPr>
        <a:xfrm>
          <a:off x="4152900" y="150399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0" name="Text Box 7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1" name="Text Box 71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2" name="Text Box 72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13" name="Text Box 73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105</xdr:row>
      <xdr:rowOff>114300</xdr:rowOff>
    </xdr:from>
    <xdr:ext cx="85725" cy="190500"/>
    <xdr:sp fLocksText="0">
      <xdr:nvSpPr>
        <xdr:cNvPr id="14" name="Text Box 74"/>
        <xdr:cNvSpPr txBox="1">
          <a:spLocks noChangeArrowheads="1"/>
        </xdr:cNvSpPr>
      </xdr:nvSpPr>
      <xdr:spPr>
        <a:xfrm>
          <a:off x="790575" y="1822132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5" name="Text Box 75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6" name="Text Box 76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7" name="Text Box 77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8" name="Text Box 78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19" name="Text Box 79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0</xdr:col>
      <xdr:colOff>790575</xdr:colOff>
      <xdr:row>103</xdr:row>
      <xdr:rowOff>0</xdr:rowOff>
    </xdr:from>
    <xdr:ext cx="85725" cy="190500"/>
    <xdr:sp fLocksText="0">
      <xdr:nvSpPr>
        <xdr:cNvPr id="20" name="Text Box 80"/>
        <xdr:cNvSpPr txBox="1">
          <a:spLocks noChangeArrowheads="1"/>
        </xdr:cNvSpPr>
      </xdr:nvSpPr>
      <xdr:spPr>
        <a:xfrm>
          <a:off x="790575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1" name="Text Box 81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  <xdr:oneCellAnchor>
    <xdr:from>
      <xdr:col>4</xdr:col>
      <xdr:colOff>504825</xdr:colOff>
      <xdr:row>103</xdr:row>
      <xdr:rowOff>0</xdr:rowOff>
    </xdr:from>
    <xdr:ext cx="85725" cy="190500"/>
    <xdr:sp fLocksText="0">
      <xdr:nvSpPr>
        <xdr:cNvPr id="22" name="Text Box 82"/>
        <xdr:cNvSpPr txBox="1">
          <a:spLocks noChangeArrowheads="1"/>
        </xdr:cNvSpPr>
      </xdr:nvSpPr>
      <xdr:spPr>
        <a:xfrm>
          <a:off x="4152900" y="1771650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BK107"/>
  <sheetViews>
    <sheetView showGridLines="0" tabSelected="1" zoomScaleSheetLayoutView="100" zoomScalePageLayoutView="0" workbookViewId="0" topLeftCell="A49">
      <selection activeCell="J56" sqref="J56"/>
    </sheetView>
  </sheetViews>
  <sheetFormatPr defaultColWidth="11.375" defaultRowHeight="12"/>
  <cols>
    <col min="1" max="1" width="13.375" style="3" customWidth="1"/>
    <col min="2" max="2" width="11.75390625" style="3" customWidth="1"/>
    <col min="3" max="7" width="11.375" style="3" customWidth="1"/>
    <col min="8" max="8" width="10.25390625" style="3" customWidth="1"/>
    <col min="9" max="9" width="15.625" style="3" customWidth="1"/>
    <col min="10" max="10" width="14.75390625" style="4" customWidth="1"/>
    <col min="11" max="11" width="10.875" style="4" customWidth="1"/>
    <col min="12" max="12" width="10.125" style="4" customWidth="1"/>
    <col min="13" max="13" width="8.25390625" style="4" customWidth="1"/>
    <col min="14" max="54" width="5.25390625" style="4" customWidth="1"/>
    <col min="55" max="66" width="5.25390625" style="3" customWidth="1"/>
    <col min="67" max="16384" width="11.375" style="3" customWidth="1"/>
  </cols>
  <sheetData>
    <row r="1" ht="15" customHeight="1"/>
    <row r="2" spans="1:10" ht="22.5">
      <c r="A2" s="83" t="s">
        <v>27</v>
      </c>
      <c r="B2" s="83"/>
      <c r="C2" s="83"/>
      <c r="D2" s="83"/>
      <c r="E2" s="83"/>
      <c r="F2" s="83"/>
      <c r="G2" s="83"/>
      <c r="H2" s="84"/>
      <c r="I2" s="84"/>
      <c r="J2" s="5"/>
    </row>
    <row r="3" spans="1:10" ht="15.75" customHeight="1">
      <c r="A3" s="85" t="s">
        <v>36</v>
      </c>
      <c r="B3" s="85"/>
      <c r="C3" s="85"/>
      <c r="D3" s="85"/>
      <c r="E3" s="85"/>
      <c r="F3" s="85"/>
      <c r="G3" s="85"/>
      <c r="H3" s="84"/>
      <c r="I3" s="84"/>
      <c r="J3" s="5"/>
    </row>
    <row r="4" ht="6.75" customHeight="1">
      <c r="F4" s="6"/>
    </row>
    <row r="5" ht="13.5" thickBot="1">
      <c r="F5" s="6"/>
    </row>
    <row r="6" spans="1:54" s="1" customFormat="1" ht="15.75" thickBot="1">
      <c r="A6" s="7" t="s">
        <v>14</v>
      </c>
      <c r="B6" s="8">
        <v>2010</v>
      </c>
      <c r="C6" s="8">
        <v>2011</v>
      </c>
      <c r="D6" s="8">
        <v>2012</v>
      </c>
      <c r="E6" s="8">
        <v>2013</v>
      </c>
      <c r="F6" s="8" t="s">
        <v>35</v>
      </c>
      <c r="G6" s="8">
        <v>2016</v>
      </c>
      <c r="H6" s="8">
        <v>2017</v>
      </c>
      <c r="I6" s="8">
        <v>2018</v>
      </c>
      <c r="J6" s="69">
        <v>2019</v>
      </c>
      <c r="K6" s="80">
        <v>2020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</row>
    <row r="7" spans="1:54" s="1" customFormat="1" ht="15.75" thickBot="1">
      <c r="A7" s="9" t="s">
        <v>15</v>
      </c>
      <c r="B7" s="10">
        <v>1</v>
      </c>
      <c r="C7" s="10">
        <v>1</v>
      </c>
      <c r="D7" s="10">
        <v>1</v>
      </c>
      <c r="E7" s="10">
        <v>1</v>
      </c>
      <c r="F7" s="10">
        <v>1</v>
      </c>
      <c r="G7" s="10">
        <v>1</v>
      </c>
      <c r="H7" s="10">
        <v>1</v>
      </c>
      <c r="I7" s="10">
        <v>1</v>
      </c>
      <c r="J7" s="70">
        <v>1</v>
      </c>
      <c r="K7" s="79">
        <v>0.933</v>
      </c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</row>
    <row r="8" spans="4:54" ht="15" customHeight="1">
      <c r="D8" s="11" t="s">
        <v>34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ht="15" customHeight="1"/>
    <row r="10" spans="1:9" ht="18.75">
      <c r="A10" s="86" t="s">
        <v>26</v>
      </c>
      <c r="B10" s="86"/>
      <c r="C10" s="86"/>
      <c r="D10" s="86"/>
      <c r="E10" s="86"/>
      <c r="F10" s="86"/>
      <c r="G10" s="86"/>
      <c r="H10" s="87"/>
      <c r="I10" s="87"/>
    </row>
    <row r="11" spans="1:8" ht="12" customHeight="1" thickBot="1">
      <c r="A11" s="94"/>
      <c r="B11" s="94"/>
      <c r="C11" s="94"/>
      <c r="D11" s="94"/>
      <c r="E11" s="94"/>
      <c r="F11" s="94"/>
      <c r="G11" s="94"/>
      <c r="H11" s="12"/>
    </row>
    <row r="12" spans="2:53" s="1" customFormat="1" ht="15.75" thickBot="1">
      <c r="B12" s="89" t="s">
        <v>10</v>
      </c>
      <c r="C12" s="90"/>
      <c r="D12" s="91"/>
      <c r="E12" s="89" t="s">
        <v>13</v>
      </c>
      <c r="F12" s="92"/>
      <c r="G12" s="93"/>
      <c r="H12" s="13" t="s">
        <v>21</v>
      </c>
      <c r="I12" s="96" t="s">
        <v>24</v>
      </c>
      <c r="J12" s="8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</row>
    <row r="13" spans="1:53" s="1" customFormat="1" ht="15.75" thickBot="1">
      <c r="A13" s="14"/>
      <c r="B13" s="15" t="s">
        <v>11</v>
      </c>
      <c r="C13" s="16" t="s">
        <v>12</v>
      </c>
      <c r="D13" s="17" t="s">
        <v>19</v>
      </c>
      <c r="E13" s="18" t="s">
        <v>11</v>
      </c>
      <c r="F13" s="16" t="s">
        <v>12</v>
      </c>
      <c r="G13" s="17" t="s">
        <v>19</v>
      </c>
      <c r="H13" s="19" t="s">
        <v>22</v>
      </c>
      <c r="I13" s="1" t="s">
        <v>17</v>
      </c>
      <c r="J13" s="1" t="s">
        <v>18</v>
      </c>
      <c r="K13" s="2"/>
      <c r="L13" s="2"/>
      <c r="M13" s="2"/>
      <c r="N13" s="2"/>
      <c r="O13" s="2"/>
      <c r="P13" s="2"/>
      <c r="Q13" s="2"/>
      <c r="R13" s="2"/>
      <c r="S13" s="2"/>
      <c r="T13" s="20"/>
      <c r="U13" s="2"/>
      <c r="V13" s="2"/>
      <c r="W13" s="2"/>
      <c r="X13" s="20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</row>
    <row r="14" spans="1:53" s="1" customFormat="1" ht="15">
      <c r="A14" s="21">
        <v>2010</v>
      </c>
      <c r="B14" s="22">
        <v>0.6</v>
      </c>
      <c r="C14" s="23">
        <v>0.8</v>
      </c>
      <c r="D14" s="24">
        <v>-0.026</v>
      </c>
      <c r="E14" s="25">
        <v>0.6</v>
      </c>
      <c r="F14" s="23">
        <v>0.82</v>
      </c>
      <c r="G14" s="24">
        <v>-0.002</v>
      </c>
      <c r="H14" s="26" t="s">
        <v>25</v>
      </c>
      <c r="I14" s="61">
        <v>0.67</v>
      </c>
      <c r="J14" s="61">
        <v>0.651</v>
      </c>
      <c r="K14" s="2"/>
      <c r="L14" s="2"/>
      <c r="M14" s="2"/>
      <c r="N14" s="2"/>
      <c r="O14" s="2"/>
      <c r="P14" s="2"/>
      <c r="Q14" s="2"/>
      <c r="R14" s="2"/>
      <c r="S14" s="27"/>
      <c r="T14" s="2"/>
      <c r="U14" s="2"/>
      <c r="V14" s="2"/>
      <c r="W14" s="27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</row>
    <row r="15" spans="1:53" s="1" customFormat="1" ht="15">
      <c r="A15" s="21">
        <v>2011</v>
      </c>
      <c r="B15" s="22">
        <v>0.6</v>
      </c>
      <c r="C15" s="23">
        <v>0.78</v>
      </c>
      <c r="D15" s="24">
        <f aca="true" t="shared" si="0" ref="D15:D22">(C15-C14)/C14</f>
        <v>-0.025000000000000022</v>
      </c>
      <c r="E15" s="25">
        <v>0.6</v>
      </c>
      <c r="F15" s="23">
        <v>0.855</v>
      </c>
      <c r="G15" s="24">
        <f aca="true" t="shared" si="1" ref="G15:G22">(F15-F14)/F14</f>
        <v>0.04268292682926833</v>
      </c>
      <c r="H15" s="26" t="s">
        <v>25</v>
      </c>
      <c r="I15" s="61">
        <v>0.695</v>
      </c>
      <c r="J15" s="61">
        <v>0.666</v>
      </c>
      <c r="K15" s="2"/>
      <c r="L15" s="2"/>
      <c r="M15" s="2"/>
      <c r="N15" s="2"/>
      <c r="O15" s="2"/>
      <c r="P15" s="2"/>
      <c r="Q15" s="2"/>
      <c r="R15" s="2"/>
      <c r="S15" s="27"/>
      <c r="T15" s="2"/>
      <c r="U15" s="2"/>
      <c r="V15" s="2"/>
      <c r="W15" s="27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</row>
    <row r="16" spans="1:53" s="1" customFormat="1" ht="15">
      <c r="A16" s="21">
        <v>2012</v>
      </c>
      <c r="B16" s="22">
        <v>0.6</v>
      </c>
      <c r="C16" s="23">
        <v>0.662</v>
      </c>
      <c r="D16" s="24">
        <f t="shared" si="0"/>
        <v>-0.15128205128205127</v>
      </c>
      <c r="E16" s="25">
        <v>0.6</v>
      </c>
      <c r="F16" s="23">
        <v>0.666</v>
      </c>
      <c r="G16" s="24">
        <f t="shared" si="1"/>
        <v>-0.2210526315789473</v>
      </c>
      <c r="H16" s="26" t="s">
        <v>25</v>
      </c>
      <c r="I16" s="61">
        <v>0.6939</v>
      </c>
      <c r="J16" s="61">
        <v>0.6664</v>
      </c>
      <c r="K16" s="2"/>
      <c r="L16" s="2"/>
      <c r="M16" s="2"/>
      <c r="N16" s="2"/>
      <c r="O16" s="2"/>
      <c r="P16" s="2"/>
      <c r="Q16" s="2"/>
      <c r="R16" s="2"/>
      <c r="S16" s="27"/>
      <c r="T16" s="2"/>
      <c r="U16" s="2"/>
      <c r="V16" s="2"/>
      <c r="W16" s="27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</row>
    <row r="17" spans="1:53" s="1" customFormat="1" ht="15">
      <c r="A17" s="21">
        <v>2013</v>
      </c>
      <c r="B17" s="22">
        <v>0.6</v>
      </c>
      <c r="C17" s="23">
        <v>0.836</v>
      </c>
      <c r="D17" s="24">
        <f t="shared" si="0"/>
        <v>0.2628398791540784</v>
      </c>
      <c r="E17" s="25">
        <v>0.6</v>
      </c>
      <c r="F17" s="23">
        <v>0.848</v>
      </c>
      <c r="G17" s="24">
        <f t="shared" si="1"/>
        <v>0.27327327327327317</v>
      </c>
      <c r="H17" s="26" t="s">
        <v>25</v>
      </c>
      <c r="I17" s="61">
        <v>0.7081</v>
      </c>
      <c r="J17" s="61">
        <v>0.6741</v>
      </c>
      <c r="K17" s="2"/>
      <c r="L17" s="2"/>
      <c r="M17" s="2"/>
      <c r="N17" s="2"/>
      <c r="O17" s="2"/>
      <c r="P17" s="2"/>
      <c r="Q17" s="2"/>
      <c r="R17" s="2"/>
      <c r="S17" s="27"/>
      <c r="T17" s="2"/>
      <c r="U17" s="2"/>
      <c r="V17" s="2"/>
      <c r="W17" s="27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</row>
    <row r="18" spans="1:53" s="1" customFormat="1" ht="15">
      <c r="A18" s="21">
        <v>2015</v>
      </c>
      <c r="B18" s="22">
        <v>0.6</v>
      </c>
      <c r="C18" s="23">
        <v>0.739</v>
      </c>
      <c r="D18" s="24">
        <f t="shared" si="0"/>
        <v>-0.11602870813397127</v>
      </c>
      <c r="E18" s="25">
        <v>0.6</v>
      </c>
      <c r="F18" s="23">
        <v>0.728</v>
      </c>
      <c r="G18" s="24">
        <f t="shared" si="1"/>
        <v>-0.14150943396226415</v>
      </c>
      <c r="H18" s="26" t="s">
        <v>25</v>
      </c>
      <c r="I18" s="61">
        <v>0.7083</v>
      </c>
      <c r="J18" s="61">
        <v>0.668</v>
      </c>
      <c r="K18" s="2"/>
      <c r="L18" s="2"/>
      <c r="M18" s="2"/>
      <c r="N18" s="2"/>
      <c r="O18" s="2"/>
      <c r="P18" s="2"/>
      <c r="Q18" s="2"/>
      <c r="R18" s="2"/>
      <c r="S18" s="27"/>
      <c r="T18" s="2"/>
      <c r="U18" s="2"/>
      <c r="V18" s="2"/>
      <c r="W18" s="27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</row>
    <row r="19" spans="1:53" s="30" customFormat="1" ht="15">
      <c r="A19" s="21">
        <v>2016</v>
      </c>
      <c r="B19" s="22">
        <v>0.6</v>
      </c>
      <c r="C19" s="23">
        <v>0.784</v>
      </c>
      <c r="D19" s="24">
        <f t="shared" si="0"/>
        <v>0.060893098782138076</v>
      </c>
      <c r="E19" s="25">
        <v>0.6</v>
      </c>
      <c r="F19" s="23">
        <v>0.795</v>
      </c>
      <c r="G19" s="24">
        <f t="shared" si="1"/>
        <v>0.09203296703296712</v>
      </c>
      <c r="H19" s="26" t="s">
        <v>25</v>
      </c>
      <c r="I19" s="61">
        <v>0.7158</v>
      </c>
      <c r="J19" s="61">
        <v>0.6789</v>
      </c>
      <c r="K19" s="20"/>
      <c r="L19" s="20"/>
      <c r="M19" s="20"/>
      <c r="N19" s="20"/>
      <c r="O19" s="20"/>
      <c r="P19" s="20"/>
      <c r="Q19" s="20"/>
      <c r="R19" s="20"/>
      <c r="S19" s="29"/>
      <c r="T19" s="20"/>
      <c r="U19" s="20"/>
      <c r="V19" s="20"/>
      <c r="W19" s="2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</row>
    <row r="20" spans="1:53" s="1" customFormat="1" ht="15">
      <c r="A20" s="31">
        <v>2017</v>
      </c>
      <c r="B20" s="22">
        <v>0.6</v>
      </c>
      <c r="C20" s="23">
        <v>0.784</v>
      </c>
      <c r="D20" s="24">
        <f t="shared" si="0"/>
        <v>0</v>
      </c>
      <c r="E20" s="25">
        <v>0.6</v>
      </c>
      <c r="F20" s="23">
        <v>0.795</v>
      </c>
      <c r="G20" s="24">
        <f t="shared" si="1"/>
        <v>0</v>
      </c>
      <c r="H20" s="26" t="s">
        <v>25</v>
      </c>
      <c r="I20" s="61">
        <v>0.7517</v>
      </c>
      <c r="J20" s="61">
        <v>0.7189</v>
      </c>
      <c r="K20" s="2"/>
      <c r="L20" s="2"/>
      <c r="M20" s="2"/>
      <c r="N20" s="2"/>
      <c r="O20" s="2"/>
      <c r="P20" s="2"/>
      <c r="Q20" s="2"/>
      <c r="R20" s="2"/>
      <c r="S20" s="27"/>
      <c r="T20" s="20"/>
      <c r="U20" s="2"/>
      <c r="V20" s="2"/>
      <c r="W20" s="27"/>
      <c r="X20" s="20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</row>
    <row r="21" spans="1:25" ht="15.75" thickBot="1">
      <c r="A21" s="31">
        <v>2018</v>
      </c>
      <c r="B21" s="22">
        <v>0.6</v>
      </c>
      <c r="C21" s="23">
        <v>0.5714</v>
      </c>
      <c r="D21" s="62">
        <f t="shared" si="0"/>
        <v>-0.2711734693877551</v>
      </c>
      <c r="E21" s="25">
        <v>0.6</v>
      </c>
      <c r="F21" s="23">
        <v>0.6839</v>
      </c>
      <c r="G21" s="62">
        <f t="shared" si="1"/>
        <v>-0.1397484276729561</v>
      </c>
      <c r="H21" s="28" t="s">
        <v>25</v>
      </c>
      <c r="I21" s="61">
        <v>0.7593</v>
      </c>
      <c r="J21" s="61">
        <v>0.7154</v>
      </c>
      <c r="T21" s="32"/>
      <c r="U21" s="33"/>
      <c r="X21" s="32"/>
      <c r="Y21" s="33"/>
    </row>
    <row r="22" spans="1:24" ht="15.75" thickBot="1">
      <c r="A22" s="73">
        <v>2019</v>
      </c>
      <c r="B22" s="74">
        <v>0.6</v>
      </c>
      <c r="C22" s="75">
        <v>0.8281</v>
      </c>
      <c r="D22" s="76">
        <f t="shared" si="0"/>
        <v>0.4492474623731185</v>
      </c>
      <c r="E22" s="74">
        <v>0.6</v>
      </c>
      <c r="F22" s="75">
        <v>0.8144</v>
      </c>
      <c r="G22" s="77">
        <f t="shared" si="1"/>
        <v>0.19081737096066687</v>
      </c>
      <c r="H22" s="78" t="s">
        <v>25</v>
      </c>
      <c r="I22" s="61">
        <v>0.7365</v>
      </c>
      <c r="J22" s="61">
        <v>0.6923</v>
      </c>
      <c r="T22" s="34"/>
      <c r="X22" s="34"/>
    </row>
    <row r="23" spans="1:54" s="66" customFormat="1" ht="15" thickBot="1">
      <c r="A23" s="71">
        <v>2020</v>
      </c>
      <c r="B23" s="63">
        <v>0.6</v>
      </c>
      <c r="C23" s="64">
        <v>0.8429</v>
      </c>
      <c r="D23" s="67">
        <f>(C23-C22)/C22</f>
        <v>0.017872237652457476</v>
      </c>
      <c r="E23" s="63">
        <v>0.6</v>
      </c>
      <c r="F23" s="64">
        <v>0.8454</v>
      </c>
      <c r="G23" s="65">
        <f>(F23-F22)/F22</f>
        <v>0.038064833005893944</v>
      </c>
      <c r="H23" s="72" t="s">
        <v>25</v>
      </c>
      <c r="I23" s="68">
        <v>0.737</v>
      </c>
      <c r="J23" s="68">
        <v>0.708</v>
      </c>
      <c r="K23" s="33"/>
      <c r="L23" s="33"/>
      <c r="M23" s="33"/>
      <c r="N23" s="33"/>
      <c r="O23" s="33"/>
      <c r="P23" s="33"/>
      <c r="Q23" s="33"/>
      <c r="R23" s="33"/>
      <c r="S23" s="33"/>
      <c r="T23" s="32"/>
      <c r="U23" s="33"/>
      <c r="V23" s="33"/>
      <c r="W23" s="33"/>
      <c r="X23" s="32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</row>
    <row r="24" spans="20:25" ht="12">
      <c r="T24" s="32"/>
      <c r="U24" s="33"/>
      <c r="X24" s="32"/>
      <c r="Y24" s="33"/>
    </row>
    <row r="25" spans="20:25" ht="12">
      <c r="T25" s="32"/>
      <c r="U25" s="33"/>
      <c r="X25" s="32"/>
      <c r="Y25" s="33"/>
    </row>
    <row r="26" spans="20:25" ht="12">
      <c r="T26" s="32"/>
      <c r="U26" s="33"/>
      <c r="X26" s="32"/>
      <c r="Y26" s="33"/>
    </row>
    <row r="27" spans="20:25" ht="12">
      <c r="T27" s="32"/>
      <c r="U27" s="33"/>
      <c r="X27" s="32"/>
      <c r="Y27" s="33"/>
    </row>
    <row r="28" spans="20:25" ht="12">
      <c r="T28" s="32"/>
      <c r="U28" s="33"/>
      <c r="X28" s="32"/>
      <c r="Y28" s="33"/>
    </row>
    <row r="29" spans="20:25" ht="12">
      <c r="T29" s="32"/>
      <c r="U29" s="33"/>
      <c r="X29" s="32"/>
      <c r="Y29" s="33"/>
    </row>
    <row r="30" spans="20:25" ht="12">
      <c r="T30" s="32"/>
      <c r="U30" s="33"/>
      <c r="X30" s="32"/>
      <c r="Y30" s="33"/>
    </row>
    <row r="31" spans="12:13" ht="12">
      <c r="L31" s="33"/>
      <c r="M31" s="33"/>
    </row>
    <row r="33" ht="12">
      <c r="W33" s="34"/>
    </row>
    <row r="34" ht="12">
      <c r="W34" s="34"/>
    </row>
    <row r="35" ht="12">
      <c r="W35" s="34"/>
    </row>
    <row r="36" ht="12">
      <c r="W36" s="34"/>
    </row>
    <row r="37" ht="12">
      <c r="W37" s="34"/>
    </row>
    <row r="38" ht="12">
      <c r="W38" s="34"/>
    </row>
    <row r="55" ht="12" customHeight="1"/>
    <row r="56" spans="1:9" ht="18.75" customHeight="1">
      <c r="A56" s="88" t="s">
        <v>23</v>
      </c>
      <c r="B56" s="88"/>
      <c r="C56" s="88"/>
      <c r="D56" s="88"/>
      <c r="E56" s="88"/>
      <c r="F56" s="88"/>
      <c r="G56" s="88"/>
      <c r="H56" s="87"/>
      <c r="I56" s="87"/>
    </row>
    <row r="57" ht="12.75" thickBot="1"/>
    <row r="58" spans="2:50" s="6" customFormat="1" ht="13.5" customHeight="1" thickBot="1">
      <c r="B58" s="81">
        <v>2016</v>
      </c>
      <c r="C58" s="82"/>
      <c r="D58" s="81">
        <v>2017</v>
      </c>
      <c r="E58" s="82"/>
      <c r="F58" s="81">
        <v>2018</v>
      </c>
      <c r="G58" s="82"/>
      <c r="H58" s="81">
        <v>2019</v>
      </c>
      <c r="I58" s="82"/>
      <c r="J58" s="81">
        <v>2020</v>
      </c>
      <c r="K58" s="82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</row>
    <row r="59" spans="1:50" s="6" customFormat="1" ht="13.5" thickBot="1">
      <c r="A59" s="58" t="s">
        <v>7</v>
      </c>
      <c r="B59" s="36" t="s">
        <v>8</v>
      </c>
      <c r="C59" s="17" t="s">
        <v>9</v>
      </c>
      <c r="D59" s="36" t="s">
        <v>8</v>
      </c>
      <c r="E59" s="17" t="s">
        <v>9</v>
      </c>
      <c r="F59" s="36" t="s">
        <v>8</v>
      </c>
      <c r="G59" s="17" t="s">
        <v>9</v>
      </c>
      <c r="H59" s="36" t="s">
        <v>8</v>
      </c>
      <c r="I59" s="17" t="s">
        <v>9</v>
      </c>
      <c r="J59" s="36" t="s">
        <v>8</v>
      </c>
      <c r="K59" s="17" t="s">
        <v>9</v>
      </c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</row>
    <row r="60" spans="1:50" s="6" customFormat="1" ht="13.5" thickBot="1">
      <c r="A60" s="40" t="s">
        <v>0</v>
      </c>
      <c r="B60" s="37">
        <v>54.9</v>
      </c>
      <c r="C60" s="38">
        <f>B60/B70</f>
        <v>0.7842857142857143</v>
      </c>
      <c r="D60" s="37">
        <v>54.9</v>
      </c>
      <c r="E60" s="38">
        <f>D60/D70</f>
        <v>0.7842857142857143</v>
      </c>
      <c r="F60" s="37">
        <v>44</v>
      </c>
      <c r="G60" s="38">
        <f>F60/F70</f>
        <v>0.5714285714285714</v>
      </c>
      <c r="H60" s="37">
        <v>53</v>
      </c>
      <c r="I60" s="38">
        <v>0.8281</v>
      </c>
      <c r="J60" s="37">
        <v>59</v>
      </c>
      <c r="K60" s="38">
        <f>J60/J$70</f>
        <v>0.8428571428571429</v>
      </c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</row>
    <row r="61" spans="1:50" s="6" customFormat="1" ht="13.5" thickBot="1">
      <c r="A61" s="40" t="s">
        <v>20</v>
      </c>
      <c r="B61" s="41">
        <v>2.1</v>
      </c>
      <c r="C61" s="42">
        <f>B61/B70</f>
        <v>0.030000000000000002</v>
      </c>
      <c r="D61" s="41">
        <v>2.1</v>
      </c>
      <c r="E61" s="42">
        <f>D61/D70</f>
        <v>0.030000000000000002</v>
      </c>
      <c r="F61" s="41">
        <v>0</v>
      </c>
      <c r="G61" s="42">
        <f>F61/F70</f>
        <v>0</v>
      </c>
      <c r="H61" s="41">
        <v>0</v>
      </c>
      <c r="I61" s="42">
        <v>0</v>
      </c>
      <c r="J61" s="41">
        <v>0</v>
      </c>
      <c r="K61" s="38">
        <f aca="true" t="shared" si="2" ref="K61:K69">J61/J$70</f>
        <v>0</v>
      </c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</row>
    <row r="62" spans="1:50" s="6" customFormat="1" ht="13.5" thickBot="1">
      <c r="A62" s="40" t="s">
        <v>3</v>
      </c>
      <c r="B62" s="41">
        <v>0</v>
      </c>
      <c r="C62" s="42">
        <f>B62/B70</f>
        <v>0</v>
      </c>
      <c r="D62" s="41">
        <v>0</v>
      </c>
      <c r="E62" s="42">
        <f>D62/D70</f>
        <v>0</v>
      </c>
      <c r="F62" s="41">
        <v>0</v>
      </c>
      <c r="G62" s="42">
        <f>F62/F70</f>
        <v>0</v>
      </c>
      <c r="H62" s="41">
        <v>0</v>
      </c>
      <c r="I62" s="42">
        <v>0</v>
      </c>
      <c r="J62" s="41">
        <v>0</v>
      </c>
      <c r="K62" s="38">
        <f t="shared" si="2"/>
        <v>0</v>
      </c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</row>
    <row r="63" spans="1:50" s="6" customFormat="1" ht="13.5" thickBot="1">
      <c r="A63" s="40" t="s">
        <v>1</v>
      </c>
      <c r="B63" s="41">
        <v>3</v>
      </c>
      <c r="C63" s="42">
        <f>B63/B70</f>
        <v>0.04285714285714286</v>
      </c>
      <c r="D63" s="41">
        <v>3</v>
      </c>
      <c r="E63" s="42">
        <f>D63/D70</f>
        <v>0.04285714285714286</v>
      </c>
      <c r="F63" s="41">
        <v>5</v>
      </c>
      <c r="G63" s="42">
        <f>F63/F70</f>
        <v>0.06493506493506493</v>
      </c>
      <c r="H63" s="41">
        <v>7</v>
      </c>
      <c r="I63" s="42">
        <v>0.1094</v>
      </c>
      <c r="J63" s="41">
        <v>9</v>
      </c>
      <c r="K63" s="38">
        <f t="shared" si="2"/>
        <v>0.12857142857142856</v>
      </c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</row>
    <row r="64" spans="1:50" s="6" customFormat="1" ht="13.5" thickBot="1">
      <c r="A64" s="40" t="s">
        <v>2</v>
      </c>
      <c r="B64" s="41">
        <v>6</v>
      </c>
      <c r="C64" s="42">
        <f>B64/B70</f>
        <v>0.08571428571428572</v>
      </c>
      <c r="D64" s="41">
        <v>6</v>
      </c>
      <c r="E64" s="42">
        <f>D64/D70</f>
        <v>0.08571428571428572</v>
      </c>
      <c r="F64" s="41">
        <v>18</v>
      </c>
      <c r="G64" s="42">
        <f>F64/F70</f>
        <v>0.23376623376623376</v>
      </c>
      <c r="H64" s="41">
        <v>4</v>
      </c>
      <c r="I64" s="42">
        <v>0.0625</v>
      </c>
      <c r="J64" s="41">
        <v>2</v>
      </c>
      <c r="K64" s="38">
        <f t="shared" si="2"/>
        <v>0.02857142857142857</v>
      </c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</row>
    <row r="65" spans="1:50" s="6" customFormat="1" ht="12.75" customHeight="1" thickBot="1">
      <c r="A65" s="43" t="s">
        <v>16</v>
      </c>
      <c r="B65" s="41">
        <v>2</v>
      </c>
      <c r="C65" s="42">
        <f>B65/B70</f>
        <v>0.02857142857142857</v>
      </c>
      <c r="D65" s="41">
        <v>2</v>
      </c>
      <c r="E65" s="42">
        <f>D65/D70</f>
        <v>0.02857142857142857</v>
      </c>
      <c r="F65" s="41"/>
      <c r="G65" s="42">
        <f>F65/F70</f>
        <v>0</v>
      </c>
      <c r="H65" s="41">
        <v>0</v>
      </c>
      <c r="I65" s="42">
        <v>0</v>
      </c>
      <c r="J65" s="41">
        <v>0</v>
      </c>
      <c r="K65" s="38">
        <f t="shared" si="2"/>
        <v>0</v>
      </c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</row>
    <row r="66" spans="1:50" s="6" customFormat="1" ht="13.5" thickBot="1">
      <c r="A66" s="40" t="s">
        <v>29</v>
      </c>
      <c r="B66" s="41">
        <v>2</v>
      </c>
      <c r="C66" s="42">
        <f>B66/B70</f>
        <v>0.02857142857142857</v>
      </c>
      <c r="D66" s="41">
        <v>2</v>
      </c>
      <c r="E66" s="42">
        <f>D66/D70</f>
        <v>0.02857142857142857</v>
      </c>
      <c r="F66" s="41">
        <v>5</v>
      </c>
      <c r="G66" s="42">
        <f>F66/F70</f>
        <v>0.06493506493506493</v>
      </c>
      <c r="H66" s="41">
        <v>0</v>
      </c>
      <c r="I66" s="42">
        <v>0</v>
      </c>
      <c r="J66" s="41">
        <v>0</v>
      </c>
      <c r="K66" s="38">
        <f t="shared" si="2"/>
        <v>0</v>
      </c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</row>
    <row r="67" spans="1:50" s="6" customFormat="1" ht="13.5" thickBot="1">
      <c r="A67" s="40" t="s">
        <v>28</v>
      </c>
      <c r="B67" s="41">
        <v>0</v>
      </c>
      <c r="C67" s="42">
        <f>B67/B70</f>
        <v>0</v>
      </c>
      <c r="D67" s="41">
        <v>0</v>
      </c>
      <c r="E67" s="42">
        <f>D67/D70</f>
        <v>0</v>
      </c>
      <c r="F67" s="41">
        <v>0</v>
      </c>
      <c r="G67" s="42">
        <f>F67/F70</f>
        <v>0</v>
      </c>
      <c r="H67" s="41">
        <v>0</v>
      </c>
      <c r="I67" s="42">
        <v>0</v>
      </c>
      <c r="J67" s="41">
        <v>0</v>
      </c>
      <c r="K67" s="38">
        <f t="shared" si="2"/>
        <v>0</v>
      </c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</row>
    <row r="68" spans="1:50" s="6" customFormat="1" ht="13.5" thickBot="1">
      <c r="A68" s="40" t="s">
        <v>5</v>
      </c>
      <c r="B68" s="41">
        <v>0</v>
      </c>
      <c r="C68" s="42">
        <f>B68/B70</f>
        <v>0</v>
      </c>
      <c r="D68" s="41">
        <v>0</v>
      </c>
      <c r="E68" s="42">
        <f>D68/D70</f>
        <v>0</v>
      </c>
      <c r="F68" s="41">
        <v>0</v>
      </c>
      <c r="G68" s="42">
        <f>F68/F70</f>
        <v>0</v>
      </c>
      <c r="H68" s="41">
        <v>0</v>
      </c>
      <c r="I68" s="42">
        <v>0</v>
      </c>
      <c r="J68" s="41">
        <v>0</v>
      </c>
      <c r="K68" s="38">
        <f t="shared" si="2"/>
        <v>0</v>
      </c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</row>
    <row r="69" spans="1:50" s="6" customFormat="1" ht="12.75">
      <c r="A69" s="40" t="s">
        <v>4</v>
      </c>
      <c r="B69" s="41">
        <v>0</v>
      </c>
      <c r="C69" s="42">
        <f>B69/B70</f>
        <v>0</v>
      </c>
      <c r="D69" s="41">
        <v>0</v>
      </c>
      <c r="E69" s="42">
        <f>D69/D70</f>
        <v>0</v>
      </c>
      <c r="F69" s="41">
        <v>5</v>
      </c>
      <c r="G69" s="42">
        <f>F69/F70</f>
        <v>0.06493506493506493</v>
      </c>
      <c r="H69" s="41">
        <v>0</v>
      </c>
      <c r="I69" s="42">
        <v>0</v>
      </c>
      <c r="J69" s="41">
        <v>0</v>
      </c>
      <c r="K69" s="38">
        <f t="shared" si="2"/>
        <v>0</v>
      </c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</row>
    <row r="70" spans="1:50" s="6" customFormat="1" ht="13.5" thickBot="1">
      <c r="A70" s="40" t="s">
        <v>6</v>
      </c>
      <c r="B70" s="59">
        <f aca="true" t="shared" si="3" ref="B70:G70">SUM(B60:B69)</f>
        <v>70</v>
      </c>
      <c r="C70" s="60">
        <f t="shared" si="3"/>
        <v>1</v>
      </c>
      <c r="D70" s="59">
        <f t="shared" si="3"/>
        <v>70</v>
      </c>
      <c r="E70" s="60">
        <f t="shared" si="3"/>
        <v>1</v>
      </c>
      <c r="F70" s="59">
        <f t="shared" si="3"/>
        <v>77</v>
      </c>
      <c r="G70" s="60">
        <f t="shared" si="3"/>
        <v>1</v>
      </c>
      <c r="H70" s="59">
        <v>64</v>
      </c>
      <c r="I70" s="60">
        <f>SUM(I60:I69)</f>
        <v>1</v>
      </c>
      <c r="J70" s="59">
        <f>SUM(J60:J69)</f>
        <v>70</v>
      </c>
      <c r="K70" s="60">
        <f>SUM(K60:K69)</f>
        <v>1</v>
      </c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</row>
    <row r="71" spans="1:54" s="6" customFormat="1" ht="12.75">
      <c r="A71" s="44"/>
      <c r="B71" s="45"/>
      <c r="C71" s="46"/>
      <c r="D71" s="47"/>
      <c r="E71" s="39"/>
      <c r="F71" s="47"/>
      <c r="G71" s="39"/>
      <c r="H71" s="39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</row>
    <row r="72" spans="1:54" s="6" customFormat="1" ht="12.75">
      <c r="A72" s="44"/>
      <c r="B72" s="45"/>
      <c r="C72" s="46"/>
      <c r="D72" s="47"/>
      <c r="E72" s="39"/>
      <c r="F72" s="47"/>
      <c r="G72" s="39"/>
      <c r="H72" s="39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</row>
    <row r="73" spans="1:54" s="6" customFormat="1" ht="12.75">
      <c r="A73" s="44"/>
      <c r="B73" s="45"/>
      <c r="C73" s="46"/>
      <c r="D73" s="47"/>
      <c r="E73" s="39"/>
      <c r="F73" s="47"/>
      <c r="G73" s="39"/>
      <c r="H73" s="39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</row>
    <row r="74" spans="1:54" s="6" customFormat="1" ht="12.75">
      <c r="A74" s="44"/>
      <c r="B74" s="45"/>
      <c r="C74" s="46"/>
      <c r="D74" s="47"/>
      <c r="E74" s="39"/>
      <c r="F74" s="47"/>
      <c r="G74" s="39"/>
      <c r="H74" s="39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</row>
    <row r="75" spans="1:54" s="6" customFormat="1" ht="12.75">
      <c r="A75" s="44"/>
      <c r="B75" s="45"/>
      <c r="C75" s="46"/>
      <c r="D75" s="47"/>
      <c r="E75" s="39"/>
      <c r="F75" s="47"/>
      <c r="G75" s="39"/>
      <c r="H75" s="39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</row>
    <row r="76" spans="1:54" s="6" customFormat="1" ht="12.75">
      <c r="A76" s="44"/>
      <c r="B76" s="45"/>
      <c r="C76" s="46"/>
      <c r="D76" s="47"/>
      <c r="E76" s="39"/>
      <c r="F76" s="47"/>
      <c r="G76" s="39"/>
      <c r="H76" s="39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</row>
    <row r="87" ht="12"/>
    <row r="88" ht="12"/>
    <row r="89" ht="25.5" customHeight="1"/>
    <row r="90" spans="1:9" ht="40.5" customHeight="1">
      <c r="A90" s="48"/>
      <c r="B90" s="95" t="s">
        <v>30</v>
      </c>
      <c r="C90" s="95"/>
      <c r="D90" s="95"/>
      <c r="E90" s="95"/>
      <c r="F90" s="95"/>
      <c r="G90" s="48"/>
      <c r="H90" s="49"/>
      <c r="I90" s="49"/>
    </row>
    <row r="91" ht="12.75" thickBot="1"/>
    <row r="92" spans="4:53" s="6" customFormat="1" ht="13.5" thickBot="1">
      <c r="D92" s="50">
        <v>2015</v>
      </c>
      <c r="E92" s="50">
        <v>2016</v>
      </c>
      <c r="F92" s="50">
        <v>2017</v>
      </c>
      <c r="G92" s="50">
        <v>2018</v>
      </c>
      <c r="H92" s="50">
        <v>2019</v>
      </c>
      <c r="I92" s="50">
        <v>2020</v>
      </c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</row>
    <row r="93" spans="2:53" s="6" customFormat="1" ht="12.75">
      <c r="B93" s="40" t="s">
        <v>20</v>
      </c>
      <c r="C93" s="51"/>
      <c r="D93" s="52">
        <v>1</v>
      </c>
      <c r="E93" s="52">
        <v>1</v>
      </c>
      <c r="F93" s="52">
        <v>1</v>
      </c>
      <c r="G93" s="52">
        <v>1</v>
      </c>
      <c r="H93" s="52">
        <v>2</v>
      </c>
      <c r="I93" s="52">
        <v>1</v>
      </c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  <c r="BA93" s="35"/>
    </row>
    <row r="94" spans="2:53" s="6" customFormat="1" ht="12.75">
      <c r="B94" s="40" t="s">
        <v>3</v>
      </c>
      <c r="C94" s="53"/>
      <c r="D94" s="52">
        <v>1</v>
      </c>
      <c r="E94" s="52">
        <v>1</v>
      </c>
      <c r="F94" s="52">
        <v>1</v>
      </c>
      <c r="G94" s="52">
        <v>1</v>
      </c>
      <c r="H94" s="52">
        <v>0</v>
      </c>
      <c r="I94" s="52">
        <v>0</v>
      </c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  <c r="BA94" s="35"/>
    </row>
    <row r="95" spans="2:53" s="6" customFormat="1" ht="12.75">
      <c r="B95" s="40" t="s">
        <v>1</v>
      </c>
      <c r="C95" s="53"/>
      <c r="D95" s="52">
        <v>0</v>
      </c>
      <c r="E95" s="52">
        <v>1</v>
      </c>
      <c r="F95" s="52">
        <v>1</v>
      </c>
      <c r="G95" s="52">
        <v>3</v>
      </c>
      <c r="H95" s="52">
        <v>1</v>
      </c>
      <c r="I95" s="52">
        <v>3</v>
      </c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  <c r="BA95" s="35"/>
    </row>
    <row r="96" spans="2:53" s="6" customFormat="1" ht="12.75">
      <c r="B96" s="40" t="s">
        <v>2</v>
      </c>
      <c r="C96" s="53"/>
      <c r="D96" s="52">
        <v>3</v>
      </c>
      <c r="E96" s="52">
        <v>4</v>
      </c>
      <c r="F96" s="52">
        <v>4</v>
      </c>
      <c r="G96" s="52">
        <v>3</v>
      </c>
      <c r="H96" s="52">
        <v>5</v>
      </c>
      <c r="I96" s="52">
        <v>4</v>
      </c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  <c r="BA96" s="35"/>
    </row>
    <row r="97" spans="2:53" s="6" customFormat="1" ht="12.75" customHeight="1">
      <c r="B97" s="43" t="s">
        <v>16</v>
      </c>
      <c r="C97" s="53"/>
      <c r="D97" s="52">
        <v>6</v>
      </c>
      <c r="E97" s="52">
        <v>4</v>
      </c>
      <c r="F97" s="52">
        <v>4</v>
      </c>
      <c r="G97" s="52">
        <v>8</v>
      </c>
      <c r="H97" s="52">
        <v>9</v>
      </c>
      <c r="I97" s="52">
        <v>7</v>
      </c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</row>
    <row r="98" spans="2:53" s="6" customFormat="1" ht="12.75" customHeight="1">
      <c r="B98" s="43" t="s">
        <v>29</v>
      </c>
      <c r="C98" s="53"/>
      <c r="D98" s="52">
        <v>5</v>
      </c>
      <c r="E98" s="52">
        <v>6</v>
      </c>
      <c r="F98" s="52">
        <v>6</v>
      </c>
      <c r="G98" s="52"/>
      <c r="H98" s="52"/>
      <c r="I98" s="52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  <c r="BA98" s="35"/>
    </row>
    <row r="99" spans="2:53" s="6" customFormat="1" ht="15" customHeight="1">
      <c r="B99" s="40" t="s">
        <v>28</v>
      </c>
      <c r="C99" s="53"/>
      <c r="D99" s="52">
        <v>7</v>
      </c>
      <c r="E99" s="52">
        <v>5</v>
      </c>
      <c r="F99" s="52">
        <v>5</v>
      </c>
      <c r="G99" s="52">
        <v>9</v>
      </c>
      <c r="H99" s="52">
        <v>9</v>
      </c>
      <c r="I99" s="52">
        <v>8</v>
      </c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</row>
    <row r="100" spans="2:53" s="6" customFormat="1" ht="15" customHeight="1">
      <c r="B100" s="40" t="s">
        <v>5</v>
      </c>
      <c r="C100" s="53"/>
      <c r="D100" s="52">
        <v>1</v>
      </c>
      <c r="E100" s="52">
        <v>1</v>
      </c>
      <c r="F100" s="52">
        <v>1</v>
      </c>
      <c r="G100" s="52">
        <v>2</v>
      </c>
      <c r="H100" s="52">
        <v>2</v>
      </c>
      <c r="I100" s="52">
        <v>0</v>
      </c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  <c r="BA100" s="35"/>
    </row>
    <row r="101" spans="2:53" s="6" customFormat="1" ht="13.5" thickBot="1">
      <c r="B101" s="40" t="s">
        <v>4</v>
      </c>
      <c r="C101" s="54"/>
      <c r="D101" s="55">
        <v>0</v>
      </c>
      <c r="E101" s="55">
        <v>0</v>
      </c>
      <c r="F101" s="55">
        <v>0</v>
      </c>
      <c r="G101" s="55">
        <v>1</v>
      </c>
      <c r="H101" s="55">
        <v>0</v>
      </c>
      <c r="I101" s="55">
        <v>0</v>
      </c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</row>
    <row r="104" spans="2:63" ht="18.75" customHeight="1">
      <c r="B104" s="95" t="s">
        <v>31</v>
      </c>
      <c r="C104" s="95"/>
      <c r="D104" s="95"/>
      <c r="E104" s="95"/>
      <c r="F104" s="95"/>
      <c r="BC104" s="4"/>
      <c r="BD104" s="4"/>
      <c r="BE104" s="4"/>
      <c r="BF104" s="4"/>
      <c r="BG104" s="4"/>
      <c r="BH104" s="4"/>
      <c r="BI104" s="4"/>
      <c r="BJ104" s="4"/>
      <c r="BK104" s="4"/>
    </row>
    <row r="105" spans="55:63" ht="12">
      <c r="BC105" s="4"/>
      <c r="BD105" s="4"/>
      <c r="BE105" s="4"/>
      <c r="BF105" s="4"/>
      <c r="BG105" s="4"/>
      <c r="BH105" s="4"/>
      <c r="BI105" s="4"/>
      <c r="BJ105" s="4"/>
      <c r="BK105" s="4"/>
    </row>
    <row r="106" spans="3:63" ht="12.75">
      <c r="C106" s="56">
        <v>17.93</v>
      </c>
      <c r="D106" s="44" t="s">
        <v>32</v>
      </c>
      <c r="BC106" s="4"/>
      <c r="BD106" s="4"/>
      <c r="BE106" s="4"/>
      <c r="BF106" s="4"/>
      <c r="BG106" s="4"/>
      <c r="BH106" s="4"/>
      <c r="BI106" s="4"/>
      <c r="BJ106" s="4"/>
      <c r="BK106" s="4"/>
    </row>
    <row r="107" spans="3:63" ht="12.75">
      <c r="C107" s="57">
        <v>40.93</v>
      </c>
      <c r="D107" s="44" t="s">
        <v>33</v>
      </c>
      <c r="BC107" s="4"/>
      <c r="BD107" s="4"/>
      <c r="BE107" s="4"/>
      <c r="BF107" s="4"/>
      <c r="BG107" s="4"/>
      <c r="BH107" s="4"/>
      <c r="BI107" s="4"/>
      <c r="BJ107" s="4"/>
      <c r="BK107" s="4"/>
    </row>
  </sheetData>
  <sheetProtection/>
  <mergeCells count="15">
    <mergeCell ref="B104:F104"/>
    <mergeCell ref="B90:F90"/>
    <mergeCell ref="I12:J12"/>
    <mergeCell ref="B58:C58"/>
    <mergeCell ref="D58:E58"/>
    <mergeCell ref="F58:G58"/>
    <mergeCell ref="H58:I58"/>
    <mergeCell ref="J58:K58"/>
    <mergeCell ref="A2:I2"/>
    <mergeCell ref="A3:I3"/>
    <mergeCell ref="A10:I10"/>
    <mergeCell ref="A56:I56"/>
    <mergeCell ref="B12:D12"/>
    <mergeCell ref="E12:G12"/>
    <mergeCell ref="A11:G11"/>
  </mergeCells>
  <printOptions horizontalCentered="1"/>
  <pageMargins left="0.76" right="0.41" top="0.68" bottom="0.5" header="0.5" footer="0"/>
  <pageSetup orientation="portrait" scale="98" r:id="rId2"/>
  <rowBreaks count="1" manualBreakCount="1">
    <brk id="54" max="8" man="1"/>
  </rowBreaks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Arizona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Dept. of Administration</dc:creator>
  <cp:keywords/>
  <dc:description/>
  <cp:lastModifiedBy>Mary Marshall</cp:lastModifiedBy>
  <cp:lastPrinted>2010-08-25T23:52:23Z</cp:lastPrinted>
  <dcterms:created xsi:type="dcterms:W3CDTF">1999-06-08T15:24:14Z</dcterms:created>
  <dcterms:modified xsi:type="dcterms:W3CDTF">2020-07-13T18:12:56Z</dcterms:modified>
  <cp:category/>
  <cp:version/>
  <cp:contentType/>
  <cp:contentStatus/>
</cp:coreProperties>
</file>