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tabRatio="693" activeTab="2"/>
  </bookViews>
  <sheets>
    <sheet name="Capitol Complex" sheetId="1" r:id="rId1"/>
    <sheet name="2005 N. Central" sheetId="2" r:id="rId2"/>
    <sheet name="W. 1st Avenue" sheetId="3" r:id="rId3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<sst xmlns="http://schemas.openxmlformats.org/spreadsheetml/2006/main" count="187" uniqueCount="42">
  <si>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</si>
  <si>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</si>
  <si>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</si>
  <si>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</si>
  <si>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</si>
  <si>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</si>
  <si>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</si>
  <si>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</si>
  <si>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</si>
  <si>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</si>
  <si>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</si>
  <si>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</si>
  <si>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</si>
  <si>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</si>
  <si>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</si>
  <si>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</si>
  <si>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</si>
  <si>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</si>
  <si>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</si>
  <si>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</si>
  <si>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</si>
  <si>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</si>
  <si>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</si>
  <si>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</si>
  <si>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</si>
  <si>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</si>
  <si>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</si>
  <si>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</si>
  <si>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</si>
  <si>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</si>
  <si>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</si>
  <si>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</si>
  <si>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</si>
  <si>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</si>
  <si>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</si>
  <si>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</si>
  <si>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</si>
  <si>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</si>
  <si>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West 1st Avenue</t>
  </si>
  <si>
    <t>Attorney General - 2005 N Central</t>
  </si>
  <si>
    <t xml:space="preserve">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</si>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</sst>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3" fontId="25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5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3" fillId="0" borderId="0" xfId="0" applyFont="1" applyAlignment="1">
      <alignment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0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1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7" fontId="4" fillId="0" borderId="30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93925"/>
          <c:w val="0.313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0435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1075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Central'!$B$12:$B$15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Central'!$C$12:$C$15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Central'!$I$12:$I$15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07455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Central'!$E$12:$E$15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Central'!$F$12:$F$15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Central'!$J$12:$J$15</c:f>
              <c:numCache/>
            </c:numRef>
          </c:val>
          <c:smooth val="0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8535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Central'!$C$55:$C$63</c:f>
              <c:numCache/>
            </c:numRef>
          </c:val>
        </c:ser>
        <c:ser>
          <c:idx val="0"/>
          <c:order val="1"/>
          <c:tx>
            <c:strRef>
              <c:f>'2005 N. Central'!$D$52:$E$52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Central'!$E$55:$E$63</c:f>
              <c:numCache/>
            </c:numRef>
          </c:val>
        </c:ser>
        <c:ser>
          <c:idx val="1"/>
          <c:order val="2"/>
          <c:tx>
            <c:strRef>
              <c:f>'2005 N. Central'!$F$52:$G$52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Central'!$G$55:$G$63</c:f>
              <c:numCache/>
            </c:numRef>
          </c:val>
        </c:ser>
        <c:ser>
          <c:idx val="3"/>
          <c:order val="3"/>
          <c:tx>
            <c:strRef>
              <c:f>'2005 N. Central'!$H$52:$I$52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Central'!$I$55:$I$63</c:f>
              <c:numCache/>
            </c:numRef>
          </c:val>
        </c:ser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250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1st Avenue'!$B$54:$C$54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Avenue'!$C$57:$C$65</c:f>
              <c:numCache/>
            </c:numRef>
          </c:val>
        </c:ser>
        <c:ser>
          <c:idx val="1"/>
          <c:order val="1"/>
          <c:tx>
            <c:strRef>
              <c:f>'W. 1st Avenue'!$D$54:$E$54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Avenue'!$E$57:$E$65</c:f>
              <c:numCache/>
            </c:numRef>
          </c:val>
        </c:ser>
        <c:ser>
          <c:idx val="3"/>
          <c:order val="2"/>
          <c:tx>
            <c:strRef>
              <c:f>'W. 1st Avenue'!$F$54:$G$54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Avenue'!$G$57:$G$65</c:f>
              <c:numCache/>
            </c:numRef>
          </c:val>
        </c:ser>
        <c:ser>
          <c:idx val="4"/>
          <c:order val="3"/>
          <c:tx>
            <c:strRef>
              <c:f>'W. 1st Avenue'!$H$54:$I$54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Avenue'!$I$57:$I$65</c:f>
              <c:numCache/>
            </c:numRef>
          </c:val>
        </c:ser>
        <c:ser>
          <c:idx val="2"/>
          <c:order val="4"/>
          <c:tx>
            <c:strRef>
              <c:f>'W. 1st Avenue'!$J$54:$K$54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Avenue'!$K$57:$K$65</c:f>
              <c:numCache/>
            </c:numRef>
          </c:val>
        </c:ser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"/>
          <c:y val="0.93925"/>
          <c:w val="0.256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Avenue'!$C$14:$C$19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Avenue'!$I$14:$I$19</c:f>
              <c:numCache/>
            </c:numRef>
          </c:val>
          <c:smooth val="0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14780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Avenue'!$J$14:$J$19</c:f>
              <c:numCache/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0.5295</cdr:y>
    </cdr:from>
    <cdr:to>
      <cdr:x>0.991</cdr:x>
      <cdr:y>0.75175</cdr:y>
    </cdr:to>
    <cdr:sp>
      <cdr:nvSpPr>
        <cdr:cNvPr id="1" name="AutoShape 10"/>
        <cdr:cNvSpPr>
          <a:spLocks/>
        </cdr:cNvSpPr>
      </cdr:nvSpPr>
      <cdr:spPr>
        <a:xfrm>
          <a:off x="6867525" y="128587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19050</xdr:rowOff>
    </xdr:from>
    <xdr:to>
      <xdr:col>8</xdr:col>
      <xdr:colOff>209550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0" y="11258550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66675</xdr:rowOff>
    </xdr:from>
    <xdr:to>
      <xdr:col>6</xdr:col>
      <xdr:colOff>581025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7338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38100</xdr:rowOff>
    </xdr:from>
    <xdr:to>
      <xdr:col>6</xdr:col>
      <xdr:colOff>571500</xdr:colOff>
      <xdr:row>50</xdr:row>
      <xdr:rowOff>38100</xdr:rowOff>
    </xdr:to>
    <xdr:graphicFrame>
      <xdr:nvGraphicFramePr>
        <xdr:cNvPr id="3" name="Chart 15"/>
        <xdr:cNvGraphicFramePr/>
      </xdr:nvGraphicFramePr>
      <xdr:xfrm>
        <a:off x="28575" y="6143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19</xdr:row>
      <xdr:rowOff>85725</xdr:rowOff>
    </xdr:from>
    <xdr:to>
      <xdr:col>8</xdr:col>
      <xdr:colOff>400050</xdr:colOff>
      <xdr:row>23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752850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35</xdr:row>
      <xdr:rowOff>38100</xdr:rowOff>
    </xdr:from>
    <xdr:to>
      <xdr:col>8</xdr:col>
      <xdr:colOff>638175</xdr:colOff>
      <xdr:row>38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6143625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0303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515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0303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706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706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209550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6</xdr:col>
      <xdr:colOff>628650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85725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38100</xdr:rowOff>
    </xdr:from>
    <xdr:to>
      <xdr:col>6</xdr:col>
      <xdr:colOff>600075</xdr:colOff>
      <xdr:row>54</xdr:row>
      <xdr:rowOff>38100</xdr:rowOff>
    </xdr:to>
    <xdr:graphicFrame>
      <xdr:nvGraphicFramePr>
        <xdr:cNvPr id="3" name="Chart 15"/>
        <xdr:cNvGraphicFramePr/>
      </xdr:nvGraphicFramePr>
      <xdr:xfrm>
        <a:off x="57150" y="6905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23</xdr:row>
      <xdr:rowOff>104775</xdr:rowOff>
    </xdr:from>
    <xdr:to>
      <xdr:col>8</xdr:col>
      <xdr:colOff>800100</xdr:colOff>
      <xdr:row>27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533900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28575</xdr:rowOff>
    </xdr:from>
    <xdr:to>
      <xdr:col>8</xdr:col>
      <xdr:colOff>733425</xdr:colOff>
      <xdr:row>41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896100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77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0.5295</cdr:y>
    </cdr:from>
    <cdr:to>
      <cdr:x>0.99125</cdr:x>
      <cdr:y>0.75175</cdr:y>
    </cdr:to>
    <cdr:sp>
      <cdr:nvSpPr>
        <cdr:cNvPr id="1" name="AutoShape 10"/>
        <cdr:cNvSpPr>
          <a:spLocks/>
        </cdr:cNvSpPr>
      </cdr:nvSpPr>
      <cdr:spPr>
        <a:xfrm>
          <a:off x="6343650" y="1285875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361950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0" y="3162300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361950</xdr:colOff>
      <xdr:row>47</xdr:row>
      <xdr:rowOff>0</xdr:rowOff>
    </xdr:to>
    <xdr:graphicFrame>
      <xdr:nvGraphicFramePr>
        <xdr:cNvPr id="2" name="Chart 15"/>
        <xdr:cNvGraphicFramePr/>
      </xdr:nvGraphicFramePr>
      <xdr:xfrm>
        <a:off x="0" y="5600700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304800</xdr:colOff>
      <xdr:row>81</xdr:row>
      <xdr:rowOff>0</xdr:rowOff>
    </xdr:to>
    <xdr:graphicFrame>
      <xdr:nvGraphicFramePr>
        <xdr:cNvPr id="3" name="Chart 1"/>
        <xdr:cNvGraphicFramePr/>
      </xdr:nvGraphicFramePr>
      <xdr:xfrm>
        <a:off x="0" y="10877550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83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6207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6207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963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963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0.53275</cdr:y>
    </cdr:from>
    <cdr:to>
      <cdr:x>0.991</cdr:x>
      <cdr:y>0.7565</cdr:y>
    </cdr:to>
    <cdr:sp>
      <cdr:nvSpPr>
        <cdr:cNvPr id="1" name="AutoShape 10"/>
        <cdr:cNvSpPr>
          <a:spLocks/>
        </cdr:cNvSpPr>
      </cdr:nvSpPr>
      <cdr:spPr>
        <a:xfrm>
          <a:off x="6829425" y="129540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43">
      <selection activeCell="K60" sqref="K60:K6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7" t="s">
        <v>28</v>
      </c>
      <c r="B2" s="97"/>
      <c r="C2" s="97"/>
      <c r="D2" s="97"/>
      <c r="E2" s="97"/>
      <c r="F2" s="97"/>
      <c r="G2" s="97"/>
      <c r="H2" s="98"/>
      <c r="I2" s="98"/>
      <c r="J2" s="5"/>
    </row>
    <row r="3" spans="1:10" ht="15.75" customHeight="1">
      <c r="A3" s="99" t="s">
        <v>20</v>
      </c>
      <c r="B3" s="99"/>
      <c r="C3" s="99"/>
      <c r="D3" s="99"/>
      <c r="E3" s="99"/>
      <c r="F3" s="99"/>
      <c r="G3" s="99"/>
      <c r="H3" s="98"/>
      <c r="I3" s="98"/>
      <c r="J3" s="5"/>
    </row>
    <row r="4" ht="6.75" customHeight="1">
      <c r="F4" s="6"/>
    </row>
    <row r="5" ht="13.5" thickBot="1">
      <c r="F5" s="6"/>
    </row>
    <row r="6" spans="1:49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9" t="s">
        <v>15</v>
      </c>
      <c r="B7" s="10">
        <v>0.82</v>
      </c>
      <c r="C7" s="10">
        <v>0.9</v>
      </c>
      <c r="D7" s="10">
        <v>0.88</v>
      </c>
      <c r="E7" s="10">
        <v>0.97</v>
      </c>
      <c r="F7" s="10">
        <v>0.86</v>
      </c>
      <c r="G7" s="10">
        <v>0.718</v>
      </c>
      <c r="H7" s="10">
        <v>0.8949</v>
      </c>
      <c r="I7" s="10">
        <v>0.6405</v>
      </c>
      <c r="J7" s="10">
        <v>0.55</v>
      </c>
      <c r="K7" s="11">
        <v>0.7366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00" t="s">
        <v>27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7"/>
    </row>
    <row r="12" spans="2:49" s="1" customFormat="1" ht="15.75" thickBot="1">
      <c r="B12" s="103" t="s">
        <v>10</v>
      </c>
      <c r="C12" s="104"/>
      <c r="D12" s="105"/>
      <c r="E12" s="103" t="s">
        <v>13</v>
      </c>
      <c r="F12" s="106"/>
      <c r="G12" s="107"/>
      <c r="H12" s="18" t="s">
        <v>22</v>
      </c>
      <c r="I12" s="110" t="s">
        <v>25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6">
        <v>2011</v>
      </c>
      <c r="B14" s="27">
        <v>0.6</v>
      </c>
      <c r="C14" s="28">
        <v>0.7098</v>
      </c>
      <c r="D14" s="29">
        <v>-0.021</v>
      </c>
      <c r="E14" s="30">
        <v>0.6</v>
      </c>
      <c r="F14" s="28">
        <v>0.6692</v>
      </c>
      <c r="G14" s="29">
        <v>-0.037</v>
      </c>
      <c r="H14" s="31" t="s">
        <v>26</v>
      </c>
      <c r="I14" s="81">
        <v>0.695</v>
      </c>
      <c r="J14" s="81">
        <v>0.666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6">
        <v>2012</v>
      </c>
      <c r="B15" s="27">
        <v>0.6</v>
      </c>
      <c r="C15" s="28">
        <v>0.7129</v>
      </c>
      <c r="D15" s="29">
        <f aca="true" t="shared" si="0" ref="D15:D21">(C15-C14)/C14</f>
        <v>0.00436742744435051</v>
      </c>
      <c r="E15" s="30">
        <v>0.6</v>
      </c>
      <c r="F15" s="28">
        <v>0.6736</v>
      </c>
      <c r="G15" s="29">
        <f aca="true" t="shared" si="1" ref="G15:G21">(F15-F14)/F14</f>
        <v>0.00657501494321572</v>
      </c>
      <c r="H15" s="31" t="s">
        <v>26</v>
      </c>
      <c r="I15" s="81">
        <v>0.6939</v>
      </c>
      <c r="J15" s="81">
        <v>0.6664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6">
        <v>2013</v>
      </c>
      <c r="B16" s="27">
        <v>0.6</v>
      </c>
      <c r="C16" s="28">
        <v>0.7426</v>
      </c>
      <c r="D16" s="29">
        <f t="shared" si="0"/>
        <v>0.04166082199466974</v>
      </c>
      <c r="E16" s="30">
        <v>0.6</v>
      </c>
      <c r="F16" s="28">
        <v>0.6872</v>
      </c>
      <c r="G16" s="29">
        <f t="shared" si="1"/>
        <v>0.020190023752969206</v>
      </c>
      <c r="H16" s="31" t="s">
        <v>26</v>
      </c>
      <c r="I16" s="81">
        <v>0.7081</v>
      </c>
      <c r="J16" s="81">
        <v>0.6741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6">
        <v>2015</v>
      </c>
      <c r="B17" s="27">
        <v>0.6</v>
      </c>
      <c r="C17" s="28">
        <v>0.7265</v>
      </c>
      <c r="D17" s="29">
        <f t="shared" si="0"/>
        <v>-0.021680581739833022</v>
      </c>
      <c r="E17" s="30">
        <v>0.6</v>
      </c>
      <c r="F17" s="28">
        <v>0.6762</v>
      </c>
      <c r="G17" s="29">
        <f t="shared" si="1"/>
        <v>-0.016006984866123414</v>
      </c>
      <c r="H17" s="31" t="s">
        <v>26</v>
      </c>
      <c r="I17" s="81">
        <v>0.7083</v>
      </c>
      <c r="J17" s="81">
        <v>0.668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5" customFormat="1" ht="15">
      <c r="A18" s="26">
        <v>2016</v>
      </c>
      <c r="B18" s="27">
        <v>0.6</v>
      </c>
      <c r="C18" s="28">
        <v>0.7463</v>
      </c>
      <c r="D18" s="29">
        <f t="shared" si="0"/>
        <v>0.027253957329662667</v>
      </c>
      <c r="E18" s="30">
        <v>0.6</v>
      </c>
      <c r="F18" s="28">
        <v>0.7125</v>
      </c>
      <c r="G18" s="29">
        <f t="shared" si="1"/>
        <v>0.053682342502218275</v>
      </c>
      <c r="H18" s="31" t="s">
        <v>26</v>
      </c>
      <c r="I18" s="81">
        <v>0.7158</v>
      </c>
      <c r="J18" s="81">
        <v>0.6789</v>
      </c>
      <c r="K18" s="25"/>
      <c r="L18" s="25"/>
      <c r="M18" s="25"/>
      <c r="N18" s="25"/>
      <c r="O18" s="25"/>
      <c r="P18" s="25"/>
      <c r="Q18" s="25"/>
      <c r="R18" s="25"/>
      <c r="S18" s="34"/>
      <c r="T18" s="25"/>
      <c r="U18" s="25"/>
      <c r="V18" s="25"/>
      <c r="W18" s="3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" customFormat="1" ht="15">
      <c r="A19" s="36">
        <v>2017</v>
      </c>
      <c r="B19" s="27">
        <v>0.6</v>
      </c>
      <c r="C19" s="28">
        <v>0.757</v>
      </c>
      <c r="D19" s="29">
        <f t="shared" si="0"/>
        <v>0.014337397829291228</v>
      </c>
      <c r="E19" s="30">
        <v>0.6</v>
      </c>
      <c r="F19" s="28">
        <v>0.729</v>
      </c>
      <c r="G19" s="29">
        <f t="shared" si="1"/>
        <v>0.023157894736842047</v>
      </c>
      <c r="H19" s="31" t="s">
        <v>26</v>
      </c>
      <c r="I19" s="81">
        <v>0.7517</v>
      </c>
      <c r="J19" s="81">
        <v>0.7189</v>
      </c>
      <c r="K19" s="2"/>
      <c r="L19" s="2"/>
      <c r="M19" s="2"/>
      <c r="N19" s="2"/>
      <c r="O19" s="2"/>
      <c r="P19" s="2"/>
      <c r="Q19" s="2"/>
      <c r="R19" s="2"/>
      <c r="S19" s="32"/>
      <c r="T19" s="25"/>
      <c r="U19" s="2"/>
      <c r="V19" s="2"/>
      <c r="W19" s="32"/>
      <c r="X19" s="2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5" ht="15.75" thickBot="1">
      <c r="A20" s="36">
        <v>2018</v>
      </c>
      <c r="B20" s="27">
        <v>0.6</v>
      </c>
      <c r="C20" s="28">
        <v>0.7643</v>
      </c>
      <c r="D20" s="88">
        <f t="shared" si="0"/>
        <v>0.009643328929986754</v>
      </c>
      <c r="E20" s="30">
        <v>0.6</v>
      </c>
      <c r="F20" s="28">
        <v>0.7542</v>
      </c>
      <c r="G20" s="88">
        <f t="shared" si="1"/>
        <v>0.034567901234567905</v>
      </c>
      <c r="H20" s="31" t="s">
        <v>26</v>
      </c>
      <c r="I20" s="81">
        <v>0.7593</v>
      </c>
      <c r="J20" s="81">
        <v>0.7154</v>
      </c>
      <c r="T20" s="41"/>
      <c r="U20" s="42"/>
      <c r="X20" s="41"/>
      <c r="Y20" s="42"/>
    </row>
    <row r="21" spans="1:50" s="87" customFormat="1" ht="15.75" thickBot="1">
      <c r="A21" s="36">
        <v>2019</v>
      </c>
      <c r="B21" s="92">
        <v>0.6</v>
      </c>
      <c r="C21" s="93">
        <v>0.7289</v>
      </c>
      <c r="D21" s="94">
        <f t="shared" si="0"/>
        <v>-0.0463168912730603</v>
      </c>
      <c r="E21" s="95">
        <v>0.6</v>
      </c>
      <c r="F21" s="93">
        <v>0.6987</v>
      </c>
      <c r="G21" s="94">
        <f t="shared" si="1"/>
        <v>-0.07358790771678599</v>
      </c>
      <c r="H21" s="31" t="s">
        <v>26</v>
      </c>
      <c r="I21" s="81">
        <v>0.7365</v>
      </c>
      <c r="J21" s="81">
        <v>0.6923</v>
      </c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s="87" customFormat="1" ht="15.75" thickBot="1">
      <c r="A22" s="36">
        <v>2020</v>
      </c>
      <c r="B22" s="92">
        <v>0.6</v>
      </c>
      <c r="C22" s="93">
        <v>0.755</v>
      </c>
      <c r="D22" s="94">
        <f>(C22-C21)/C21</f>
        <v>0.035807380985045975</v>
      </c>
      <c r="E22" s="95">
        <v>0.6</v>
      </c>
      <c r="F22" s="93">
        <v>0.73</v>
      </c>
      <c r="G22" s="94">
        <f>(F22-F21)/F21</f>
        <v>0.0447974810362101</v>
      </c>
      <c r="H22" s="31" t="s">
        <v>26</v>
      </c>
      <c r="I22" s="81">
        <v>0.7374</v>
      </c>
      <c r="J22" s="81">
        <v>0.708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87" customFormat="1" ht="15" thickBot="1">
      <c r="A23" s="72">
        <v>2021</v>
      </c>
      <c r="B23" s="83">
        <v>0.6</v>
      </c>
      <c r="C23" s="84">
        <v>0.3381</v>
      </c>
      <c r="D23" s="85">
        <f>(C23-C22)/C22</f>
        <v>-0.5521854304635762</v>
      </c>
      <c r="E23" s="86">
        <v>0.6</v>
      </c>
      <c r="F23" s="84">
        <v>0.3178</v>
      </c>
      <c r="G23" s="85">
        <f>(F23-F22)/F22</f>
        <v>-0.5646575342465753</v>
      </c>
      <c r="H23" s="33" t="s">
        <v>41</v>
      </c>
      <c r="I23" s="80">
        <v>0.4873</v>
      </c>
      <c r="J23" s="80">
        <v>0.4672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3"/>
    </row>
    <row r="34" ht="12">
      <c r="W34" s="43"/>
    </row>
    <row r="35" ht="12">
      <c r="W35" s="43"/>
    </row>
    <row r="36" ht="12">
      <c r="W36" s="43"/>
    </row>
    <row r="37" ht="12">
      <c r="W37" s="43"/>
    </row>
    <row r="38" ht="12">
      <c r="W38" s="43"/>
    </row>
    <row r="55" ht="12" customHeight="1"/>
    <row r="56" spans="1:9" ht="18.75" customHeight="1">
      <c r="A56" s="102" t="s">
        <v>24</v>
      </c>
      <c r="B56" s="102"/>
      <c r="C56" s="102"/>
      <c r="D56" s="102"/>
      <c r="E56" s="102"/>
      <c r="F56" s="102"/>
      <c r="G56" s="102"/>
      <c r="H56" s="101"/>
      <c r="I56" s="101"/>
    </row>
    <row r="57" ht="12.75" thickBot="1"/>
    <row r="58" spans="2:44" s="6" customFormat="1" ht="13.5" customHeight="1" thickBot="1">
      <c r="B58" s="111">
        <v>2017</v>
      </c>
      <c r="C58" s="112"/>
      <c r="D58" s="111">
        <v>2018</v>
      </c>
      <c r="E58" s="112"/>
      <c r="F58" s="111">
        <v>2019</v>
      </c>
      <c r="G58" s="112"/>
      <c r="H58" s="111">
        <v>2020</v>
      </c>
      <c r="I58" s="112"/>
      <c r="J58" s="111">
        <v>2021</v>
      </c>
      <c r="K58" s="112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" customFormat="1" ht="13.5" thickBot="1">
      <c r="A59" s="67" t="s">
        <v>7</v>
      </c>
      <c r="B59" s="45" t="s">
        <v>8</v>
      </c>
      <c r="C59" s="22" t="s">
        <v>9</v>
      </c>
      <c r="D59" s="45" t="s">
        <v>8</v>
      </c>
      <c r="E59" s="22" t="s">
        <v>9</v>
      </c>
      <c r="F59" s="45" t="s">
        <v>8</v>
      </c>
      <c r="G59" s="22" t="s">
        <v>9</v>
      </c>
      <c r="H59" s="45" t="s">
        <v>8</v>
      </c>
      <c r="I59" s="22" t="s">
        <v>9</v>
      </c>
      <c r="J59" s="45" t="s">
        <v>8</v>
      </c>
      <c r="K59" s="22" t="s">
        <v>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" customFormat="1" ht="12.75">
      <c r="A60" s="49" t="s">
        <v>0</v>
      </c>
      <c r="B60" s="46">
        <v>1828.1</v>
      </c>
      <c r="C60" s="47">
        <f>B60/B70</f>
        <v>0.7253098665312406</v>
      </c>
      <c r="D60" s="46">
        <v>1320.6799999999996</v>
      </c>
      <c r="E60" s="47">
        <f>D60/D70</f>
        <v>0.7642824074074074</v>
      </c>
      <c r="F60" s="46">
        <v>983.3</v>
      </c>
      <c r="G60" s="47">
        <f>F60/F70</f>
        <v>0.7289103039288362</v>
      </c>
      <c r="H60" s="46">
        <v>980.0000000000002</v>
      </c>
      <c r="I60" s="47">
        <f>H60/H70</f>
        <v>0.7550077041602465</v>
      </c>
      <c r="J60" s="46">
        <v>458.02000000000004</v>
      </c>
      <c r="K60" s="47">
        <f>J60/J70</f>
        <v>0.33814691768180144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" customFormat="1" ht="12.75">
      <c r="A61" s="49" t="s">
        <v>21</v>
      </c>
      <c r="B61" s="50">
        <v>85.34</v>
      </c>
      <c r="C61" s="51">
        <f>B61/B70</f>
        <v>0.03385916744695371</v>
      </c>
      <c r="D61" s="50">
        <v>84.32000000000002</v>
      </c>
      <c r="E61" s="51">
        <f>D61/D70</f>
        <v>0.048796296296296324</v>
      </c>
      <c r="F61" s="50">
        <v>59.7</v>
      </c>
      <c r="G61" s="51">
        <f>F61/F70</f>
        <v>0.04425500370644923</v>
      </c>
      <c r="H61" s="50">
        <v>80.00000000000001</v>
      </c>
      <c r="I61" s="51">
        <f>H61/H70</f>
        <v>0.061633281972265024</v>
      </c>
      <c r="J61" s="50">
        <v>22.979999999999997</v>
      </c>
      <c r="K61" s="51">
        <f>J61/J70</f>
        <v>0.0169656699889258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" customFormat="1" ht="12.75">
      <c r="A62" s="49" t="s">
        <v>3</v>
      </c>
      <c r="B62" s="50">
        <v>16</v>
      </c>
      <c r="C62" s="51">
        <f>B62/B70</f>
        <v>0.006348097951151387</v>
      </c>
      <c r="D62" s="50">
        <v>5</v>
      </c>
      <c r="E62" s="51">
        <f>D62/D70</f>
        <v>0.0028935185185185192</v>
      </c>
      <c r="F62" s="50">
        <v>11</v>
      </c>
      <c r="G62" s="51">
        <f>F62/F70</f>
        <v>0.00815418828762046</v>
      </c>
      <c r="H62" s="50">
        <v>3</v>
      </c>
      <c r="I62" s="51">
        <f>H62/H70</f>
        <v>0.002311248073959938</v>
      </c>
      <c r="J62" s="50">
        <v>2</v>
      </c>
      <c r="K62" s="51">
        <f>J62/J70</f>
        <v>0.0014765596160944998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" customFormat="1" ht="12.75">
      <c r="A63" s="49" t="s">
        <v>1</v>
      </c>
      <c r="B63" s="50">
        <v>198</v>
      </c>
      <c r="C63" s="51">
        <f>B63/B70</f>
        <v>0.07855771214549842</v>
      </c>
      <c r="D63" s="50">
        <v>123</v>
      </c>
      <c r="E63" s="51">
        <f>D63/D70</f>
        <v>0.07118055555555558</v>
      </c>
      <c r="F63" s="50">
        <v>129</v>
      </c>
      <c r="G63" s="51">
        <f>F63/F70</f>
        <v>0.09562638991845812</v>
      </c>
      <c r="H63" s="50">
        <v>115</v>
      </c>
      <c r="I63" s="51">
        <f>H63/H70</f>
        <v>0.08859784283513096</v>
      </c>
      <c r="J63" s="50">
        <v>27</v>
      </c>
      <c r="K63" s="51">
        <f>J63/J70</f>
        <v>0.019933554817275746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" customFormat="1" ht="12.75">
      <c r="A64" s="49" t="s">
        <v>2</v>
      </c>
      <c r="B64" s="50">
        <v>344</v>
      </c>
      <c r="C64" s="51">
        <f>B64/B70</f>
        <v>0.13648410594975482</v>
      </c>
      <c r="D64" s="50">
        <v>184</v>
      </c>
      <c r="E64" s="51">
        <f>D64/D70</f>
        <v>0.10648148148148151</v>
      </c>
      <c r="F64" s="50">
        <v>131</v>
      </c>
      <c r="G64" s="51">
        <f>F64/F70</f>
        <v>0.09710896960711639</v>
      </c>
      <c r="H64" s="50">
        <v>92</v>
      </c>
      <c r="I64" s="51">
        <f>H64/H70</f>
        <v>0.07087827426810477</v>
      </c>
      <c r="J64" s="50">
        <v>32</v>
      </c>
      <c r="K64" s="51">
        <f>J64/J70</f>
        <v>0.023624953857511996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" customFormat="1" ht="12.75" customHeight="1">
      <c r="A65" s="52" t="s">
        <v>16</v>
      </c>
      <c r="B65" s="50">
        <v>21</v>
      </c>
      <c r="C65" s="51">
        <f>B65/B70</f>
        <v>0.008331878560886196</v>
      </c>
      <c r="D65" s="50"/>
      <c r="E65" s="51">
        <f>D65/D70</f>
        <v>0</v>
      </c>
      <c r="F65" s="50">
        <v>14</v>
      </c>
      <c r="G65" s="51">
        <f>F65/F70</f>
        <v>0.010378057820607857</v>
      </c>
      <c r="H65" s="50">
        <v>12</v>
      </c>
      <c r="I65" s="51">
        <f>H65/H70</f>
        <v>0.009244992295839752</v>
      </c>
      <c r="J65" s="50">
        <v>14.5</v>
      </c>
      <c r="K65" s="51">
        <f>J65/J70</f>
        <v>0.010705057216685123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" customFormat="1" ht="12.75">
      <c r="A66" s="49" t="s">
        <v>30</v>
      </c>
      <c r="B66" s="50">
        <v>13</v>
      </c>
      <c r="C66" s="51">
        <f>B66/B70</f>
        <v>0.005157829585310502</v>
      </c>
      <c r="D66" s="50">
        <v>0</v>
      </c>
      <c r="E66" s="51">
        <f>D66/D70</f>
        <v>0</v>
      </c>
      <c r="F66" s="50">
        <v>0</v>
      </c>
      <c r="G66" s="51">
        <f>F66/F70</f>
        <v>0</v>
      </c>
      <c r="H66" s="50">
        <v>0</v>
      </c>
      <c r="I66" s="51">
        <f>H66/H70</f>
        <v>0</v>
      </c>
      <c r="J66" s="50">
        <v>0</v>
      </c>
      <c r="K66" s="51">
        <f>J66/J70</f>
        <v>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6" customFormat="1" ht="12.75">
      <c r="A67" s="49" t="s">
        <v>29</v>
      </c>
      <c r="B67" s="50">
        <v>10</v>
      </c>
      <c r="C67" s="51">
        <f>B67/B70</f>
        <v>0.003967561219469617</v>
      </c>
      <c r="D67" s="50">
        <v>11</v>
      </c>
      <c r="E67" s="51">
        <f>D67/D70</f>
        <v>0.006365740740740742</v>
      </c>
      <c r="F67" s="50">
        <v>11</v>
      </c>
      <c r="G67" s="51">
        <f>F67/F70</f>
        <v>0.00815418828762046</v>
      </c>
      <c r="H67" s="50">
        <v>7</v>
      </c>
      <c r="I67" s="51">
        <f>H67/H70</f>
        <v>0.005392912172573189</v>
      </c>
      <c r="J67" s="50">
        <v>792</v>
      </c>
      <c r="K67" s="51">
        <f>J67/J70</f>
        <v>0.584717607973422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6" customFormat="1" ht="12.75">
      <c r="A68" s="49" t="s">
        <v>5</v>
      </c>
      <c r="B68" s="50">
        <v>0</v>
      </c>
      <c r="C68" s="51">
        <f>B68/B70</f>
        <v>0</v>
      </c>
      <c r="D68" s="50">
        <v>0</v>
      </c>
      <c r="E68" s="51">
        <f>D68/D70</f>
        <v>0</v>
      </c>
      <c r="F68" s="50">
        <v>0</v>
      </c>
      <c r="G68" s="51">
        <f>F68/F70</f>
        <v>0</v>
      </c>
      <c r="H68" s="50">
        <v>0</v>
      </c>
      <c r="I68" s="51">
        <f>H68/H70</f>
        <v>0</v>
      </c>
      <c r="J68" s="50">
        <v>0</v>
      </c>
      <c r="K68" s="51">
        <f>J68/J70</f>
        <v>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6" customFormat="1" ht="12.75">
      <c r="A69" s="49" t="s">
        <v>4</v>
      </c>
      <c r="B69" s="50">
        <v>5</v>
      </c>
      <c r="C69" s="51">
        <f>B69/B70</f>
        <v>0.0019837806097348083</v>
      </c>
      <c r="D69" s="50">
        <v>0</v>
      </c>
      <c r="E69" s="51">
        <f>D69/D70</f>
        <v>0</v>
      </c>
      <c r="F69" s="50">
        <v>10</v>
      </c>
      <c r="G69" s="51">
        <f>F69/F70</f>
        <v>0.007412898443291327</v>
      </c>
      <c r="H69" s="50">
        <v>9</v>
      </c>
      <c r="I69" s="51">
        <f>H69/H70</f>
        <v>0.0069337442218798135</v>
      </c>
      <c r="J69" s="50">
        <v>6</v>
      </c>
      <c r="K69" s="51">
        <f>J69/J70</f>
        <v>0.004429678848283499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6" customFormat="1" ht="13.5" thickBot="1">
      <c r="A70" s="49" t="s">
        <v>6</v>
      </c>
      <c r="B70" s="68">
        <f aca="true" t="shared" si="2" ref="B70:G70">SUM(B60:B69)</f>
        <v>2520.4399999999996</v>
      </c>
      <c r="C70" s="69">
        <f t="shared" si="2"/>
        <v>1.0000000000000002</v>
      </c>
      <c r="D70" s="68">
        <f t="shared" si="2"/>
        <v>1727.9999999999995</v>
      </c>
      <c r="E70" s="69">
        <f t="shared" si="2"/>
        <v>1</v>
      </c>
      <c r="F70" s="68">
        <f t="shared" si="2"/>
        <v>1349</v>
      </c>
      <c r="G70" s="69">
        <f t="shared" si="2"/>
        <v>0.9999999999999999</v>
      </c>
      <c r="H70" s="68">
        <f>SUM(H60:H69)</f>
        <v>1298.0000000000002</v>
      </c>
      <c r="I70" s="69">
        <f>SUM(I60:I69)</f>
        <v>1</v>
      </c>
      <c r="J70" s="68">
        <f>SUM(J60:J69)</f>
        <v>1354.5</v>
      </c>
      <c r="K70" s="69">
        <f>SUM(K60:K69)</f>
        <v>1.0000000000000002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50" s="6" customFormat="1" ht="12.75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2.75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s="6" customFormat="1" ht="12.75">
      <c r="A73" s="53"/>
      <c r="B73" s="54"/>
      <c r="C73" s="55"/>
      <c r="D73" s="56"/>
      <c r="E73" s="48"/>
      <c r="F73" s="56"/>
      <c r="G73" s="48"/>
      <c r="H73" s="4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s="6" customFormat="1" ht="12.75">
      <c r="A74" s="53"/>
      <c r="B74" s="54"/>
      <c r="C74" s="55"/>
      <c r="D74" s="56"/>
      <c r="E74" s="48"/>
      <c r="F74" s="56"/>
      <c r="G74" s="48"/>
      <c r="H74" s="4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s="6" customFormat="1" ht="12.75">
      <c r="A75" s="53"/>
      <c r="B75" s="54"/>
      <c r="C75" s="55"/>
      <c r="D75" s="56"/>
      <c r="E75" s="48"/>
      <c r="F75" s="56"/>
      <c r="G75" s="48"/>
      <c r="H75" s="48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s="6" customFormat="1" ht="12.75">
      <c r="A76" s="53"/>
      <c r="B76" s="54"/>
      <c r="C76" s="55"/>
      <c r="D76" s="56"/>
      <c r="E76" s="48"/>
      <c r="F76" s="56"/>
      <c r="G76" s="48"/>
      <c r="H76" s="48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86" ht="12"/>
    <row r="87" ht="12"/>
    <row r="90" spans="1:9" ht="40.5" customHeight="1">
      <c r="A90" s="57"/>
      <c r="B90" s="109" t="s">
        <v>31</v>
      </c>
      <c r="C90" s="109"/>
      <c r="D90" s="109"/>
      <c r="E90" s="109"/>
      <c r="F90" s="109"/>
      <c r="G90" s="57"/>
      <c r="H90" s="58"/>
      <c r="I90" s="58"/>
    </row>
    <row r="91" ht="12.75" thickBot="1"/>
    <row r="92" spans="4:45" s="6" customFormat="1" ht="13.5" thickBot="1">
      <c r="D92" s="59">
        <v>2017</v>
      </c>
      <c r="E92" s="59">
        <v>2018</v>
      </c>
      <c r="F92" s="59">
        <v>2019</v>
      </c>
      <c r="G92" s="59">
        <v>2020</v>
      </c>
      <c r="H92" s="59">
        <v>2021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2:45" s="6" customFormat="1" ht="12.75">
      <c r="B93" s="49" t="s">
        <v>21</v>
      </c>
      <c r="C93" s="60"/>
      <c r="D93" s="61">
        <v>61</v>
      </c>
      <c r="E93" s="61">
        <v>51</v>
      </c>
      <c r="F93" s="61">
        <v>35</v>
      </c>
      <c r="G93" s="61">
        <v>39</v>
      </c>
      <c r="H93" s="61">
        <v>36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2:45" s="6" customFormat="1" ht="12.75">
      <c r="B94" s="49" t="s">
        <v>3</v>
      </c>
      <c r="C94" s="62"/>
      <c r="D94" s="61">
        <v>19</v>
      </c>
      <c r="E94" s="61">
        <v>15</v>
      </c>
      <c r="F94" s="61">
        <v>10</v>
      </c>
      <c r="G94" s="61">
        <v>10</v>
      </c>
      <c r="H94" s="61">
        <v>11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2:45" s="6" customFormat="1" ht="12.75">
      <c r="B95" s="49" t="s">
        <v>1</v>
      </c>
      <c r="C95" s="62"/>
      <c r="D95" s="61">
        <v>97</v>
      </c>
      <c r="E95" s="61">
        <v>74</v>
      </c>
      <c r="F95" s="61">
        <v>61</v>
      </c>
      <c r="G95" s="61">
        <v>62</v>
      </c>
      <c r="H95" s="61">
        <v>46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2:45" s="6" customFormat="1" ht="12.75">
      <c r="B96" s="49" t="s">
        <v>2</v>
      </c>
      <c r="C96" s="62"/>
      <c r="D96" s="61">
        <v>74</v>
      </c>
      <c r="E96" s="61">
        <v>50</v>
      </c>
      <c r="F96" s="61">
        <v>36</v>
      </c>
      <c r="G96" s="61">
        <v>33</v>
      </c>
      <c r="H96" s="61">
        <v>18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2:45" s="6" customFormat="1" ht="12.75" customHeight="1">
      <c r="B97" s="52" t="s">
        <v>16</v>
      </c>
      <c r="C97" s="62"/>
      <c r="D97" s="61">
        <v>245</v>
      </c>
      <c r="E97" s="61">
        <v>156</v>
      </c>
      <c r="F97" s="61">
        <v>135</v>
      </c>
      <c r="G97" s="61">
        <v>138</v>
      </c>
      <c r="H97" s="61">
        <v>100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2:45" s="6" customFormat="1" ht="12.75" customHeight="1">
      <c r="B98" s="52" t="s">
        <v>30</v>
      </c>
      <c r="C98" s="62"/>
      <c r="D98" s="61">
        <v>85</v>
      </c>
      <c r="E98" s="61"/>
      <c r="F98" s="61"/>
      <c r="G98" s="61"/>
      <c r="H98" s="61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2:45" s="6" customFormat="1" ht="15" customHeight="1">
      <c r="B99" s="49" t="s">
        <v>29</v>
      </c>
      <c r="C99" s="62"/>
      <c r="D99" s="61">
        <v>260</v>
      </c>
      <c r="E99" s="61">
        <v>202</v>
      </c>
      <c r="F99" s="61">
        <v>160</v>
      </c>
      <c r="G99" s="61">
        <v>161</v>
      </c>
      <c r="H99" s="61">
        <v>196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</row>
    <row r="100" spans="2:45" s="6" customFormat="1" ht="15" customHeight="1">
      <c r="B100" s="49" t="s">
        <v>5</v>
      </c>
      <c r="C100" s="62"/>
      <c r="D100" s="61">
        <v>28</v>
      </c>
      <c r="E100" s="61">
        <v>17</v>
      </c>
      <c r="F100" s="61">
        <v>11</v>
      </c>
      <c r="G100" s="61">
        <v>15</v>
      </c>
      <c r="H100" s="61">
        <v>7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pans="2:45" s="6" customFormat="1" ht="13.5" thickBot="1">
      <c r="B101" s="49" t="s">
        <v>4</v>
      </c>
      <c r="C101" s="63"/>
      <c r="D101" s="64">
        <v>6</v>
      </c>
      <c r="E101" s="64">
        <v>5</v>
      </c>
      <c r="F101" s="64">
        <v>2</v>
      </c>
      <c r="G101" s="64">
        <v>2</v>
      </c>
      <c r="H101" s="64">
        <v>3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4" spans="2:63" ht="18.75" customHeight="1">
      <c r="B104" s="109" t="s">
        <v>32</v>
      </c>
      <c r="C104" s="109"/>
      <c r="D104" s="109"/>
      <c r="E104" s="109"/>
      <c r="F104" s="109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1:63" ht="12"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70">
        <v>16.76</v>
      </c>
      <c r="D106" s="53" t="s">
        <v>33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66">
        <v>32.46</v>
      </c>
      <c r="D107" s="53" t="s">
        <v>34</v>
      </c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20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37">
      <selection activeCell="I54" sqref="I54:I63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97" t="s">
        <v>39</v>
      </c>
      <c r="B2" s="97"/>
      <c r="C2" s="97"/>
      <c r="D2" s="97"/>
      <c r="E2" s="97"/>
      <c r="F2" s="97"/>
      <c r="G2" s="97"/>
      <c r="H2" s="98"/>
      <c r="I2" s="98"/>
    </row>
    <row r="3" spans="1:9" ht="15.75">
      <c r="A3" s="99" t="s">
        <v>20</v>
      </c>
      <c r="B3" s="99"/>
      <c r="C3" s="99"/>
      <c r="D3" s="99"/>
      <c r="E3" s="99"/>
      <c r="F3" s="99"/>
      <c r="G3" s="99"/>
      <c r="H3" s="98"/>
      <c r="I3" s="98"/>
    </row>
    <row r="4" ht="12.75" thickBot="1"/>
    <row r="5" spans="1:5" ht="15.75" thickBot="1">
      <c r="A5" s="7" t="s">
        <v>14</v>
      </c>
      <c r="B5" s="8">
        <v>2018</v>
      </c>
      <c r="C5" s="8">
        <v>2019</v>
      </c>
      <c r="D5" s="8">
        <v>2020</v>
      </c>
      <c r="E5" s="7">
        <v>2021</v>
      </c>
    </row>
    <row r="6" spans="1:5" ht="15">
      <c r="A6" s="9" t="s">
        <v>15</v>
      </c>
      <c r="B6" s="10">
        <v>1</v>
      </c>
      <c r="C6" s="10">
        <v>0.7835</v>
      </c>
      <c r="D6" s="10">
        <v>0.6421</v>
      </c>
      <c r="E6" s="11">
        <v>0.7249</v>
      </c>
    </row>
    <row r="8" spans="1:9" ht="18.75">
      <c r="A8" s="100" t="s">
        <v>27</v>
      </c>
      <c r="B8" s="100"/>
      <c r="C8" s="100"/>
      <c r="D8" s="100"/>
      <c r="E8" s="100"/>
      <c r="F8" s="100"/>
      <c r="G8" s="100"/>
      <c r="H8" s="101"/>
      <c r="I8" s="101"/>
    </row>
    <row r="9" spans="1:10" ht="19.5" thickBot="1">
      <c r="A9" s="108"/>
      <c r="B9" s="108"/>
      <c r="C9" s="108"/>
      <c r="D9" s="108"/>
      <c r="E9" s="108"/>
      <c r="F9" s="108"/>
      <c r="G9" s="108"/>
      <c r="H9" s="17"/>
      <c r="I9" s="3"/>
      <c r="J9" s="89"/>
    </row>
    <row r="10" spans="1:11" ht="15.75" thickBot="1">
      <c r="A10" s="1"/>
      <c r="B10" s="103" t="s">
        <v>10</v>
      </c>
      <c r="C10" s="104"/>
      <c r="D10" s="105"/>
      <c r="E10" s="103" t="s">
        <v>13</v>
      </c>
      <c r="F10" s="106"/>
      <c r="G10" s="107"/>
      <c r="H10" s="18" t="s">
        <v>22</v>
      </c>
      <c r="I10" s="110" t="s">
        <v>25</v>
      </c>
      <c r="J10" s="98"/>
      <c r="K10" s="79"/>
    </row>
    <row r="11" spans="1:10" ht="15.75" thickBot="1">
      <c r="A11" s="19"/>
      <c r="B11" s="20" t="s">
        <v>11</v>
      </c>
      <c r="C11" s="21" t="s">
        <v>12</v>
      </c>
      <c r="D11" s="22" t="s">
        <v>19</v>
      </c>
      <c r="E11" s="23" t="s">
        <v>11</v>
      </c>
      <c r="F11" s="21" t="s">
        <v>12</v>
      </c>
      <c r="G11" s="22" t="s">
        <v>19</v>
      </c>
      <c r="H11" s="24" t="s">
        <v>23</v>
      </c>
      <c r="I11" s="1" t="s">
        <v>17</v>
      </c>
      <c r="J11" s="1" t="s">
        <v>18</v>
      </c>
    </row>
    <row r="12" spans="1:10" ht="15">
      <c r="A12" s="26">
        <v>2018</v>
      </c>
      <c r="B12" s="27">
        <v>0.6</v>
      </c>
      <c r="C12" s="28">
        <v>0.7307</v>
      </c>
      <c r="D12" s="29" t="s">
        <v>37</v>
      </c>
      <c r="E12" s="30">
        <v>0.6</v>
      </c>
      <c r="F12" s="28">
        <v>0.6998</v>
      </c>
      <c r="G12" s="29" t="s">
        <v>37</v>
      </c>
      <c r="H12" s="31" t="s">
        <v>26</v>
      </c>
      <c r="I12" s="81">
        <v>0.7593</v>
      </c>
      <c r="J12" s="90">
        <v>0.7189</v>
      </c>
    </row>
    <row r="13" spans="1:10" s="91" customFormat="1" ht="15.75" thickBot="1">
      <c r="A13" s="36">
        <v>2019</v>
      </c>
      <c r="B13" s="37">
        <v>0.6</v>
      </c>
      <c r="C13" s="38">
        <v>0.7599</v>
      </c>
      <c r="D13" s="39">
        <f>(C13-C12)/C12</f>
        <v>0.0399616805802655</v>
      </c>
      <c r="E13" s="40">
        <v>0.6</v>
      </c>
      <c r="F13" s="38">
        <v>0.7266</v>
      </c>
      <c r="G13" s="39">
        <f>(F13-F12)/F12</f>
        <v>0.0382966561874822</v>
      </c>
      <c r="H13" s="31" t="s">
        <v>26</v>
      </c>
      <c r="I13" s="81">
        <v>0.7365</v>
      </c>
      <c r="J13" s="81">
        <v>0.6923</v>
      </c>
    </row>
    <row r="14" spans="1:10" s="91" customFormat="1" ht="15.75" thickBot="1">
      <c r="A14" s="36">
        <v>2020</v>
      </c>
      <c r="B14" s="37">
        <v>0.6</v>
      </c>
      <c r="C14" s="38">
        <v>0.7429</v>
      </c>
      <c r="D14" s="39">
        <f>(C14-C13)/C13</f>
        <v>-0.022371364653243866</v>
      </c>
      <c r="E14" s="40">
        <v>0.6</v>
      </c>
      <c r="F14" s="38">
        <v>0.709</v>
      </c>
      <c r="G14" s="39">
        <f>(F14-F13)/F13</f>
        <v>-0.024222405725295982</v>
      </c>
      <c r="H14" s="31" t="s">
        <v>26</v>
      </c>
      <c r="I14" s="81">
        <v>0.7374</v>
      </c>
      <c r="J14" s="81">
        <v>0.708</v>
      </c>
    </row>
    <row r="15" spans="1:10" s="91" customFormat="1" ht="15" thickBot="1">
      <c r="A15" s="72">
        <v>2021</v>
      </c>
      <c r="B15" s="73">
        <v>0.6</v>
      </c>
      <c r="C15" s="76">
        <v>0.5077</v>
      </c>
      <c r="D15" s="74">
        <f>(C15-C14)/C14</f>
        <v>-0.31659711939695784</v>
      </c>
      <c r="E15" s="75">
        <v>0.6</v>
      </c>
      <c r="F15" s="76">
        <v>0.511</v>
      </c>
      <c r="G15" s="74">
        <f>(F15-F14)/F14</f>
        <v>-0.2792665726375176</v>
      </c>
      <c r="H15" s="33" t="s">
        <v>41</v>
      </c>
      <c r="I15" s="80">
        <v>0.4873</v>
      </c>
      <c r="J15" s="80">
        <v>0.4672</v>
      </c>
    </row>
    <row r="50" spans="1:9" ht="18.75">
      <c r="A50" s="102" t="s">
        <v>24</v>
      </c>
      <c r="B50" s="102"/>
      <c r="C50" s="102"/>
      <c r="D50" s="102"/>
      <c r="E50" s="102"/>
      <c r="F50" s="102"/>
      <c r="G50" s="102"/>
      <c r="H50" s="101"/>
      <c r="I50" s="101"/>
    </row>
    <row r="51" spans="1:9" ht="12.75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13.5" thickBot="1">
      <c r="A52" s="6"/>
      <c r="B52" s="111">
        <v>2018</v>
      </c>
      <c r="C52" s="112"/>
      <c r="D52" s="111">
        <v>2019</v>
      </c>
      <c r="E52" s="112"/>
      <c r="F52" s="111">
        <v>2020</v>
      </c>
      <c r="G52" s="112"/>
      <c r="H52" s="111">
        <v>2021</v>
      </c>
      <c r="I52" s="112"/>
    </row>
    <row r="53" spans="1:9" ht="13.5" thickBot="1">
      <c r="A53" s="67" t="s">
        <v>7</v>
      </c>
      <c r="B53" s="45" t="s">
        <v>8</v>
      </c>
      <c r="C53" s="22" t="s">
        <v>9</v>
      </c>
      <c r="D53" s="45" t="s">
        <v>8</v>
      </c>
      <c r="E53" s="22" t="s">
        <v>9</v>
      </c>
      <c r="F53" s="45" t="s">
        <v>8</v>
      </c>
      <c r="G53" s="22" t="s">
        <v>9</v>
      </c>
      <c r="H53" s="45" t="s">
        <v>8</v>
      </c>
      <c r="I53" s="22" t="s">
        <v>9</v>
      </c>
    </row>
    <row r="54" spans="1:9" ht="12.75">
      <c r="A54" s="49" t="s">
        <v>0</v>
      </c>
      <c r="B54" s="46">
        <v>938.9400000000003</v>
      </c>
      <c r="C54" s="47">
        <f>B54/B64</f>
        <v>0.7306926070038912</v>
      </c>
      <c r="D54" s="77">
        <v>887.22</v>
      </c>
      <c r="E54" s="47">
        <f>D54/D64</f>
        <v>0.7599314775160599</v>
      </c>
      <c r="F54" s="77">
        <v>887.74</v>
      </c>
      <c r="G54" s="47">
        <f>F54/F64</f>
        <v>0.7428786610878662</v>
      </c>
      <c r="H54" s="77">
        <v>559.5000000000001</v>
      </c>
      <c r="I54" s="47">
        <f>H54/H64</f>
        <v>0.5077132486388386</v>
      </c>
    </row>
    <row r="55" spans="1:9" ht="12.75">
      <c r="A55" s="49" t="s">
        <v>21</v>
      </c>
      <c r="B55" s="50">
        <v>47.05999999999999</v>
      </c>
      <c r="C55" s="51">
        <f>B55/B64</f>
        <v>0.0366225680933852</v>
      </c>
      <c r="D55" s="78">
        <v>58.78</v>
      </c>
      <c r="E55" s="51">
        <f>D55/D64</f>
        <v>0.05034689507494647</v>
      </c>
      <c r="F55" s="78">
        <v>67.26</v>
      </c>
      <c r="G55" s="51">
        <f>F55/F64</f>
        <v>0.05628451882845189</v>
      </c>
      <c r="H55" s="78">
        <v>24.5</v>
      </c>
      <c r="I55" s="51">
        <f>H55/H64</f>
        <v>0.02223230490018149</v>
      </c>
    </row>
    <row r="56" spans="1:9" ht="12.75">
      <c r="A56" s="49" t="s">
        <v>3</v>
      </c>
      <c r="B56" s="50">
        <v>8</v>
      </c>
      <c r="C56" s="51">
        <f>B56/B64</f>
        <v>0.006225680933852139</v>
      </c>
      <c r="D56" s="78">
        <v>1</v>
      </c>
      <c r="E56" s="51">
        <f>D56/D64</f>
        <v>0.0008565310492505353</v>
      </c>
      <c r="F56" s="78">
        <v>1</v>
      </c>
      <c r="G56" s="51">
        <f>F56/F64</f>
        <v>0.0008368200836820083</v>
      </c>
      <c r="H56" s="78">
        <v>0</v>
      </c>
      <c r="I56" s="51">
        <f>H56/H64</f>
        <v>0</v>
      </c>
    </row>
    <row r="57" spans="1:9" ht="12.75">
      <c r="A57" s="49" t="s">
        <v>1</v>
      </c>
      <c r="B57" s="50">
        <v>72</v>
      </c>
      <c r="C57" s="51">
        <f>B57/B64</f>
        <v>0.05603112840466925</v>
      </c>
      <c r="D57" s="78">
        <v>42</v>
      </c>
      <c r="E57" s="51">
        <f>D57/D64</f>
        <v>0.035974304068522485</v>
      </c>
      <c r="F57" s="78">
        <v>52</v>
      </c>
      <c r="G57" s="51">
        <f>F57/F64</f>
        <v>0.04351464435146443</v>
      </c>
      <c r="H57" s="78">
        <v>14</v>
      </c>
      <c r="I57" s="51">
        <f>H57/H64</f>
        <v>0.012704174228675136</v>
      </c>
    </row>
    <row r="58" spans="1:9" ht="12.75">
      <c r="A58" s="49" t="s">
        <v>2</v>
      </c>
      <c r="B58" s="50">
        <v>179</v>
      </c>
      <c r="C58" s="51">
        <f>B58/B64</f>
        <v>0.1392996108949416</v>
      </c>
      <c r="D58" s="78">
        <v>117</v>
      </c>
      <c r="E58" s="51">
        <f>D58/D64</f>
        <v>0.10021413276231263</v>
      </c>
      <c r="F58" s="78">
        <v>107</v>
      </c>
      <c r="G58" s="51">
        <f>F58/F64</f>
        <v>0.0895397489539749</v>
      </c>
      <c r="H58" s="78">
        <v>26</v>
      </c>
      <c r="I58" s="51">
        <f>H58/H64</f>
        <v>0.023593466424682397</v>
      </c>
    </row>
    <row r="59" spans="1:9" ht="12.75">
      <c r="A59" s="52" t="s">
        <v>16</v>
      </c>
      <c r="B59" s="50"/>
      <c r="C59" s="51">
        <f>B59/B64</f>
        <v>0</v>
      </c>
      <c r="D59" s="78">
        <v>24.5</v>
      </c>
      <c r="E59" s="51">
        <f>D59/D64</f>
        <v>0.020985010706638114</v>
      </c>
      <c r="F59" s="78">
        <v>32</v>
      </c>
      <c r="G59" s="51">
        <f>F59/F64</f>
        <v>0.026778242677824266</v>
      </c>
      <c r="H59" s="78">
        <v>33</v>
      </c>
      <c r="I59" s="51">
        <f>H59/H64</f>
        <v>0.029945553539019964</v>
      </c>
    </row>
    <row r="60" spans="1:9" ht="12.75">
      <c r="A60" s="49" t="s">
        <v>30</v>
      </c>
      <c r="B60" s="50">
        <v>26</v>
      </c>
      <c r="C60" s="51">
        <f>B60/B64</f>
        <v>0.020233463035019453</v>
      </c>
      <c r="D60" s="78">
        <v>21</v>
      </c>
      <c r="E60" s="51">
        <f>D60/D64</f>
        <v>0.017987152034261242</v>
      </c>
      <c r="F60" s="78">
        <v>28</v>
      </c>
      <c r="G60" s="51">
        <f>F60/F64</f>
        <v>0.023430962343096235</v>
      </c>
      <c r="H60" s="78">
        <v>14</v>
      </c>
      <c r="I60" s="51">
        <f>H60/H64</f>
        <v>0.012704174228675136</v>
      </c>
    </row>
    <row r="61" spans="1:9" ht="12.75">
      <c r="A61" s="49" t="s">
        <v>29</v>
      </c>
      <c r="B61" s="50">
        <v>2</v>
      </c>
      <c r="C61" s="51">
        <f>B61/B64</f>
        <v>0.0015564202334630347</v>
      </c>
      <c r="D61" s="78">
        <v>2</v>
      </c>
      <c r="E61" s="51">
        <f>D61/D64</f>
        <v>0.0017130620985010706</v>
      </c>
      <c r="F61" s="78">
        <v>8</v>
      </c>
      <c r="G61" s="51">
        <f>F61/F64</f>
        <v>0.0066945606694560665</v>
      </c>
      <c r="H61" s="78">
        <v>426</v>
      </c>
      <c r="I61" s="51">
        <f>H61/H64</f>
        <v>0.38656987295825773</v>
      </c>
    </row>
    <row r="62" spans="1:9" ht="12.75">
      <c r="A62" s="49" t="s">
        <v>5</v>
      </c>
      <c r="B62" s="50">
        <v>0</v>
      </c>
      <c r="C62" s="51">
        <f>B62/B64</f>
        <v>0</v>
      </c>
      <c r="D62" s="78">
        <v>0</v>
      </c>
      <c r="E62" s="51">
        <f>D62/D64</f>
        <v>0</v>
      </c>
      <c r="F62" s="78">
        <v>0</v>
      </c>
      <c r="G62" s="51">
        <f>F62/F64</f>
        <v>0</v>
      </c>
      <c r="H62" s="78">
        <v>0</v>
      </c>
      <c r="I62" s="51">
        <f>H62/H64</f>
        <v>0</v>
      </c>
    </row>
    <row r="63" spans="1:9" ht="12.75">
      <c r="A63" s="49" t="s">
        <v>4</v>
      </c>
      <c r="B63" s="50">
        <v>12</v>
      </c>
      <c r="C63" s="51">
        <f>B63/B64</f>
        <v>0.009338521400778208</v>
      </c>
      <c r="D63" s="78">
        <v>14</v>
      </c>
      <c r="E63" s="51">
        <f>D63/D64</f>
        <v>0.011991434689507495</v>
      </c>
      <c r="F63" s="78">
        <v>12</v>
      </c>
      <c r="G63" s="51">
        <f>F63/F64</f>
        <v>0.0100418410041841</v>
      </c>
      <c r="H63" s="78">
        <v>5</v>
      </c>
      <c r="I63" s="51">
        <f>H63/H64</f>
        <v>0.004537205081669692</v>
      </c>
    </row>
    <row r="64" spans="1:9" ht="13.5" thickBot="1">
      <c r="A64" s="49" t="s">
        <v>6</v>
      </c>
      <c r="B64" s="68">
        <f aca="true" t="shared" si="0" ref="B64:G64">SUM(B54:B63)</f>
        <v>1285.0000000000002</v>
      </c>
      <c r="C64" s="69">
        <f t="shared" si="0"/>
        <v>1</v>
      </c>
      <c r="D64" s="68">
        <f t="shared" si="0"/>
        <v>1167.5</v>
      </c>
      <c r="E64" s="69">
        <f t="shared" si="0"/>
        <v>1.0000000000000002</v>
      </c>
      <c r="F64" s="68">
        <f t="shared" si="0"/>
        <v>1195</v>
      </c>
      <c r="G64" s="69">
        <f t="shared" si="0"/>
        <v>1</v>
      </c>
      <c r="H64" s="68">
        <f>SUM(H54:H63)</f>
        <v>1102</v>
      </c>
      <c r="I64" s="69">
        <f>SUM(I54:I63)</f>
        <v>1</v>
      </c>
    </row>
    <row r="67" ht="12">
      <c r="O67" t="s">
        <v>40</v>
      </c>
    </row>
    <row r="84" spans="1:10" ht="18.75" customHeight="1">
      <c r="A84" s="109" t="s">
        <v>31</v>
      </c>
      <c r="B84" s="109"/>
      <c r="C84" s="109"/>
      <c r="D84" s="109"/>
      <c r="E84" s="109"/>
      <c r="F84" s="109"/>
      <c r="G84" s="109"/>
      <c r="H84" s="109"/>
      <c r="I84" s="109"/>
      <c r="J84" s="109"/>
    </row>
    <row r="85" spans="1:6" ht="12.75" thickBot="1">
      <c r="A85" s="3"/>
      <c r="B85" s="3"/>
      <c r="C85" s="3"/>
      <c r="D85" s="3"/>
      <c r="E85" s="3"/>
      <c r="F85" s="3"/>
    </row>
    <row r="86" spans="1:7" ht="13.5" thickBot="1">
      <c r="A86" s="6"/>
      <c r="B86" s="6"/>
      <c r="C86" s="6"/>
      <c r="D86" s="59">
        <v>2018</v>
      </c>
      <c r="E86" s="59">
        <v>2019</v>
      </c>
      <c r="F86" s="59">
        <v>2020</v>
      </c>
      <c r="G86" s="59">
        <v>2021</v>
      </c>
    </row>
    <row r="87" spans="1:7" ht="12.75">
      <c r="A87" s="6"/>
      <c r="B87" s="49" t="s">
        <v>21</v>
      </c>
      <c r="C87" s="60"/>
      <c r="D87" s="61">
        <v>35</v>
      </c>
      <c r="E87" s="61">
        <v>43</v>
      </c>
      <c r="F87" s="61">
        <v>41</v>
      </c>
      <c r="G87" s="61">
        <v>24</v>
      </c>
    </row>
    <row r="88" spans="1:7" ht="12.75">
      <c r="A88" s="6"/>
      <c r="B88" s="49" t="s">
        <v>3</v>
      </c>
      <c r="C88" s="62"/>
      <c r="D88" s="61">
        <v>11</v>
      </c>
      <c r="E88" s="61">
        <v>4</v>
      </c>
      <c r="F88" s="61">
        <v>9</v>
      </c>
      <c r="G88" s="61">
        <v>5</v>
      </c>
    </row>
    <row r="89" spans="1:7" ht="12.75">
      <c r="A89" s="6"/>
      <c r="B89" s="49" t="s">
        <v>1</v>
      </c>
      <c r="C89" s="62"/>
      <c r="D89" s="61">
        <v>49</v>
      </c>
      <c r="E89" s="61">
        <v>38</v>
      </c>
      <c r="F89" s="61">
        <v>31</v>
      </c>
      <c r="G89" s="61">
        <v>16</v>
      </c>
    </row>
    <row r="90" spans="1:7" ht="12.75">
      <c r="A90" s="6"/>
      <c r="B90" s="49" t="s">
        <v>2</v>
      </c>
      <c r="C90" s="62"/>
      <c r="D90" s="61">
        <v>49</v>
      </c>
      <c r="E90" s="61">
        <v>42</v>
      </c>
      <c r="F90" s="61">
        <v>26</v>
      </c>
      <c r="G90" s="61">
        <v>25</v>
      </c>
    </row>
    <row r="91" spans="1:7" ht="12.75">
      <c r="A91" s="6"/>
      <c r="B91" s="52" t="s">
        <v>16</v>
      </c>
      <c r="C91" s="62"/>
      <c r="D91" s="61">
        <v>123</v>
      </c>
      <c r="E91" s="61">
        <v>105</v>
      </c>
      <c r="F91" s="61">
        <v>89</v>
      </c>
      <c r="G91" s="61">
        <v>72</v>
      </c>
    </row>
    <row r="92" spans="1:7" ht="12.75">
      <c r="A92" s="6"/>
      <c r="B92" s="52" t="s">
        <v>30</v>
      </c>
      <c r="C92" s="62"/>
      <c r="D92" s="61"/>
      <c r="E92" s="61"/>
      <c r="F92" s="61"/>
      <c r="G92" s="61"/>
    </row>
    <row r="93" spans="1:7" ht="12.75">
      <c r="A93" s="6"/>
      <c r="B93" s="49" t="s">
        <v>29</v>
      </c>
      <c r="C93" s="62"/>
      <c r="D93" s="61">
        <v>122</v>
      </c>
      <c r="E93" s="61">
        <v>107</v>
      </c>
      <c r="F93" s="61">
        <v>120</v>
      </c>
      <c r="G93" s="61">
        <v>134</v>
      </c>
    </row>
    <row r="94" spans="1:7" ht="12.75">
      <c r="A94" s="6"/>
      <c r="B94" s="49" t="s">
        <v>5</v>
      </c>
      <c r="C94" s="62"/>
      <c r="D94" s="61">
        <v>14</v>
      </c>
      <c r="E94" s="61">
        <v>12</v>
      </c>
      <c r="F94" s="61">
        <v>7</v>
      </c>
      <c r="G94" s="61">
        <v>6</v>
      </c>
    </row>
    <row r="95" spans="1:7" ht="13.5" thickBot="1">
      <c r="A95" s="6"/>
      <c r="B95" s="49" t="s">
        <v>4</v>
      </c>
      <c r="C95" s="63"/>
      <c r="D95" s="64">
        <v>3</v>
      </c>
      <c r="E95" s="64">
        <v>6</v>
      </c>
      <c r="F95" s="64">
        <v>5</v>
      </c>
      <c r="G95" s="64">
        <v>0</v>
      </c>
    </row>
    <row r="96" spans="1:6" ht="12">
      <c r="A96" s="3"/>
      <c r="B96" s="3"/>
      <c r="C96" s="3"/>
      <c r="D96" s="3"/>
      <c r="E96" s="3"/>
      <c r="F96" s="3"/>
    </row>
    <row r="97" spans="1:6" ht="12">
      <c r="A97" s="3"/>
      <c r="B97" s="3"/>
      <c r="C97" s="3"/>
      <c r="D97" s="3"/>
      <c r="E97" s="3"/>
      <c r="F97" s="3"/>
    </row>
    <row r="98" spans="1:6" ht="18.75">
      <c r="A98" s="3"/>
      <c r="B98" s="109" t="s">
        <v>32</v>
      </c>
      <c r="C98" s="109"/>
      <c r="D98" s="109"/>
      <c r="E98" s="109"/>
      <c r="F98" s="109"/>
    </row>
    <row r="99" spans="1:6" ht="12">
      <c r="A99" s="3"/>
      <c r="B99" s="3"/>
      <c r="C99" s="3"/>
      <c r="D99" s="3"/>
      <c r="E99" s="3"/>
      <c r="F99" s="3"/>
    </row>
    <row r="100" spans="1:6" ht="12.75">
      <c r="A100" s="3"/>
      <c r="B100" s="3"/>
      <c r="C100" s="70">
        <v>18.66</v>
      </c>
      <c r="D100" s="53" t="s">
        <v>33</v>
      </c>
      <c r="E100" s="3"/>
      <c r="F100" s="3"/>
    </row>
    <row r="101" spans="1:6" ht="12.75">
      <c r="A101" s="3"/>
      <c r="B101" s="3"/>
      <c r="C101" s="71">
        <v>32.62</v>
      </c>
      <c r="D101" s="53" t="s">
        <v>34</v>
      </c>
      <c r="E101" s="3"/>
      <c r="F101" s="3"/>
    </row>
  </sheetData>
  <sheetProtection/>
  <mergeCells count="14">
    <mergeCell ref="A50:I50"/>
    <mergeCell ref="B52:C52"/>
    <mergeCell ref="D52:E52"/>
    <mergeCell ref="F52:G52"/>
    <mergeCell ref="B98:F98"/>
    <mergeCell ref="A84:J84"/>
    <mergeCell ref="H52:I52"/>
    <mergeCell ref="A2:I2"/>
    <mergeCell ref="A3:I3"/>
    <mergeCell ref="A8:I8"/>
    <mergeCell ref="A9:G9"/>
    <mergeCell ref="B10:D10"/>
    <mergeCell ref="E10:G10"/>
    <mergeCell ref="I10:J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3"/>
  <sheetViews>
    <sheetView tabSelected="1" zoomScalePageLayoutView="0" workbookViewId="0" topLeftCell="A64">
      <selection activeCell="K60" sqref="K6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7" t="s">
        <v>38</v>
      </c>
      <c r="B2" s="97"/>
      <c r="C2" s="97"/>
      <c r="D2" s="97"/>
      <c r="E2" s="97"/>
      <c r="F2" s="97"/>
      <c r="G2" s="97"/>
      <c r="H2" s="98"/>
      <c r="I2" s="98"/>
      <c r="J2" s="5"/>
    </row>
    <row r="3" spans="1:10" ht="15.75" customHeight="1">
      <c r="A3" s="99" t="s">
        <v>20</v>
      </c>
      <c r="B3" s="99"/>
      <c r="C3" s="99"/>
      <c r="D3" s="99"/>
      <c r="E3" s="99"/>
      <c r="F3" s="99"/>
      <c r="G3" s="99"/>
      <c r="H3" s="98"/>
      <c r="I3" s="98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7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0">
        <v>0.8</v>
      </c>
      <c r="F7" s="10">
        <v>0.6912</v>
      </c>
      <c r="G7" s="11">
        <v>0.7123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00" t="s">
        <v>27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7"/>
    </row>
    <row r="12" spans="2:49" s="1" customFormat="1" ht="15.75" thickBot="1">
      <c r="B12" s="103" t="s">
        <v>10</v>
      </c>
      <c r="C12" s="104"/>
      <c r="D12" s="105"/>
      <c r="E12" s="103" t="s">
        <v>13</v>
      </c>
      <c r="F12" s="106"/>
      <c r="G12" s="107"/>
      <c r="H12" s="18" t="s">
        <v>22</v>
      </c>
      <c r="I12" s="110" t="s">
        <v>25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5" customFormat="1" ht="15">
      <c r="A14" s="26">
        <v>2016</v>
      </c>
      <c r="B14" s="27">
        <v>0.6</v>
      </c>
      <c r="C14" s="28">
        <v>0.862</v>
      </c>
      <c r="D14" s="29" t="s">
        <v>37</v>
      </c>
      <c r="E14" s="30">
        <v>0.6</v>
      </c>
      <c r="F14" s="28">
        <v>0.906</v>
      </c>
      <c r="G14" s="29" t="s">
        <v>37</v>
      </c>
      <c r="H14" s="31" t="s">
        <v>26</v>
      </c>
      <c r="I14" s="81">
        <v>0.7158</v>
      </c>
      <c r="J14" s="81">
        <v>0.6789</v>
      </c>
      <c r="K14" s="25"/>
      <c r="L14" s="25"/>
      <c r="M14" s="25"/>
      <c r="N14" s="25"/>
      <c r="O14" s="25"/>
      <c r="P14" s="25"/>
      <c r="Q14" s="25"/>
      <c r="R14" s="25"/>
      <c r="S14" s="34"/>
      <c r="T14" s="25"/>
      <c r="U14" s="25"/>
      <c r="V14" s="25"/>
      <c r="W14" s="3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1" customFormat="1" ht="15">
      <c r="A15" s="36">
        <v>2017</v>
      </c>
      <c r="B15" s="27">
        <v>0.6</v>
      </c>
      <c r="C15" s="28">
        <v>0.99</v>
      </c>
      <c r="D15" s="82">
        <f>(C15-C14)/C14</f>
        <v>0.14849187935034802</v>
      </c>
      <c r="E15" s="30">
        <v>0.6</v>
      </c>
      <c r="F15" s="28">
        <v>0.994</v>
      </c>
      <c r="G15" s="82">
        <f>(F15-F14)/F14</f>
        <v>0.09713024282560702</v>
      </c>
      <c r="H15" s="31" t="s">
        <v>26</v>
      </c>
      <c r="I15" s="81">
        <v>0.7517</v>
      </c>
      <c r="J15" s="81">
        <v>0.7189</v>
      </c>
      <c r="K15" s="2"/>
      <c r="L15" s="2"/>
      <c r="M15" s="2"/>
      <c r="N15" s="2"/>
      <c r="O15" s="2"/>
      <c r="P15" s="2"/>
      <c r="Q15" s="2"/>
      <c r="R15" s="2"/>
      <c r="S15" s="32"/>
      <c r="T15" s="25"/>
      <c r="U15" s="2"/>
      <c r="V15" s="2"/>
      <c r="W15" s="3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36">
        <v>2018</v>
      </c>
      <c r="B16" s="27">
        <v>0.6</v>
      </c>
      <c r="C16" s="28">
        <v>0.934</v>
      </c>
      <c r="D16" s="82">
        <f>(C16-C15)/C15</f>
        <v>-0.05656565656565651</v>
      </c>
      <c r="E16" s="30">
        <v>0.6</v>
      </c>
      <c r="F16" s="28">
        <v>0.8966</v>
      </c>
      <c r="G16" s="82">
        <f>(F16-F15)/F15</f>
        <v>-0.0979879275653924</v>
      </c>
      <c r="H16" s="31" t="s">
        <v>26</v>
      </c>
      <c r="I16" s="81">
        <v>0.7593</v>
      </c>
      <c r="J16" s="81">
        <v>0.7154</v>
      </c>
      <c r="T16" s="43"/>
      <c r="X16" s="43"/>
    </row>
    <row r="17" spans="1:50" s="87" customFormat="1" ht="15.75" thickBot="1">
      <c r="A17" s="36">
        <v>2019</v>
      </c>
      <c r="B17" s="92">
        <v>0.6</v>
      </c>
      <c r="C17" s="93">
        <v>0.9378</v>
      </c>
      <c r="D17" s="94">
        <f>(C17-C16)/C16</f>
        <v>0.004068522483939951</v>
      </c>
      <c r="E17" s="95">
        <v>0.6</v>
      </c>
      <c r="F17" s="93">
        <v>0.8986</v>
      </c>
      <c r="G17" s="94">
        <f>(F17-F16)/F16</f>
        <v>0.0022306491188936</v>
      </c>
      <c r="H17" s="31" t="s">
        <v>26</v>
      </c>
      <c r="I17" s="81">
        <v>0.7365</v>
      </c>
      <c r="J17" s="81">
        <v>0.6923</v>
      </c>
      <c r="K17" s="42"/>
      <c r="L17" s="42"/>
      <c r="M17" s="42"/>
      <c r="N17" s="42"/>
      <c r="O17" s="42"/>
      <c r="P17" s="42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87" customFormat="1" ht="15.75" thickBot="1">
      <c r="A18" s="36">
        <v>2020</v>
      </c>
      <c r="B18" s="92">
        <v>0.6</v>
      </c>
      <c r="C18" s="93">
        <v>0.9284</v>
      </c>
      <c r="D18" s="94">
        <f>(C18-C17)/C17</f>
        <v>-0.010023459159735513</v>
      </c>
      <c r="E18" s="95">
        <v>0.6</v>
      </c>
      <c r="F18" s="93">
        <v>0.9236</v>
      </c>
      <c r="G18" s="94">
        <f>(F18-F17)/F17</f>
        <v>0.027821054974404655</v>
      </c>
      <c r="H18" s="96" t="s">
        <v>26</v>
      </c>
      <c r="I18" s="81">
        <v>0.7374</v>
      </c>
      <c r="J18" s="81">
        <v>0.708</v>
      </c>
      <c r="K18" s="42"/>
      <c r="L18" s="42"/>
      <c r="M18" s="42"/>
      <c r="N18" s="42"/>
      <c r="O18" s="42"/>
      <c r="P18" s="42"/>
      <c r="Q18" s="42"/>
      <c r="R18" s="42"/>
      <c r="S18" s="42"/>
      <c r="T18" s="41"/>
      <c r="U18" s="42"/>
      <c r="V18" s="42"/>
      <c r="W18" s="42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87" customFormat="1" ht="15" thickBot="1">
      <c r="A19" s="72">
        <v>2021</v>
      </c>
      <c r="B19" s="83">
        <v>0.6</v>
      </c>
      <c r="C19" s="84">
        <v>0.4978</v>
      </c>
      <c r="D19" s="85">
        <f>(C19-C18)/C18</f>
        <v>-0.463808703145196</v>
      </c>
      <c r="E19" s="86">
        <v>0.6</v>
      </c>
      <c r="F19" s="84">
        <v>0.459</v>
      </c>
      <c r="G19" s="85">
        <f>(F19-F18)/F18</f>
        <v>-0.5030316154179298</v>
      </c>
      <c r="H19" s="7" t="s">
        <v>41</v>
      </c>
      <c r="I19" s="80">
        <v>0.4873</v>
      </c>
      <c r="J19" s="80">
        <v>0.4672</v>
      </c>
      <c r="K19" s="42"/>
      <c r="L19" s="42"/>
      <c r="M19" s="42"/>
      <c r="N19" s="42"/>
      <c r="O19" s="42"/>
      <c r="P19" s="42"/>
      <c r="Q19" s="42"/>
      <c r="R19" s="42"/>
      <c r="S19" s="42"/>
      <c r="T19" s="41"/>
      <c r="U19" s="42"/>
      <c r="V19" s="42"/>
      <c r="W19" s="42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20:25" ht="12"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12:13" ht="12">
      <c r="L27" s="42"/>
      <c r="M27" s="42"/>
    </row>
    <row r="29" ht="12">
      <c r="W29" s="43"/>
    </row>
    <row r="30" ht="12">
      <c r="W30" s="43"/>
    </row>
    <row r="31" ht="12">
      <c r="W31" s="43"/>
    </row>
    <row r="32" ht="12">
      <c r="W32" s="43"/>
    </row>
    <row r="33" ht="12">
      <c r="W33" s="43"/>
    </row>
    <row r="34" ht="12">
      <c r="W34" s="43"/>
    </row>
    <row r="51" ht="12" customHeight="1"/>
    <row r="52" spans="1:9" ht="18.75" customHeight="1">
      <c r="A52" s="102" t="s">
        <v>24</v>
      </c>
      <c r="B52" s="102"/>
      <c r="C52" s="102"/>
      <c r="D52" s="102"/>
      <c r="E52" s="102"/>
      <c r="F52" s="102"/>
      <c r="G52" s="102"/>
      <c r="H52" s="101"/>
      <c r="I52" s="101"/>
    </row>
    <row r="53" ht="12.75" thickBot="1"/>
    <row r="54" spans="2:44" s="6" customFormat="1" ht="13.5" customHeight="1" thickBot="1">
      <c r="B54" s="111">
        <v>2017</v>
      </c>
      <c r="C54" s="112"/>
      <c r="D54" s="111">
        <v>2018</v>
      </c>
      <c r="E54" s="112"/>
      <c r="F54" s="111">
        <v>2019</v>
      </c>
      <c r="G54" s="112"/>
      <c r="H54" s="111">
        <v>2020</v>
      </c>
      <c r="I54" s="112"/>
      <c r="J54" s="111">
        <v>2021</v>
      </c>
      <c r="K54" s="112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6" customFormat="1" ht="13.5" thickBot="1">
      <c r="A55" s="67" t="s">
        <v>7</v>
      </c>
      <c r="B55" s="45" t="s">
        <v>8</v>
      </c>
      <c r="C55" s="22" t="s">
        <v>9</v>
      </c>
      <c r="D55" s="45" t="s">
        <v>8</v>
      </c>
      <c r="E55" s="22" t="s">
        <v>9</v>
      </c>
      <c r="F55" s="45" t="s">
        <v>8</v>
      </c>
      <c r="G55" s="22" t="s">
        <v>9</v>
      </c>
      <c r="H55" s="45" t="s">
        <v>8</v>
      </c>
      <c r="I55" s="22" t="s">
        <v>9</v>
      </c>
      <c r="J55" s="45" t="s">
        <v>8</v>
      </c>
      <c r="K55" s="22" t="s">
        <v>9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6" customFormat="1" ht="12.75">
      <c r="A56" s="49" t="s">
        <v>0</v>
      </c>
      <c r="B56" s="46">
        <v>190</v>
      </c>
      <c r="C56" s="47">
        <f>B56/B66</f>
        <v>0.9425538247842047</v>
      </c>
      <c r="D56" s="46">
        <v>295.2</v>
      </c>
      <c r="E56" s="47">
        <f>D56/D66</f>
        <v>0.9341772151898734</v>
      </c>
      <c r="F56" s="46">
        <v>268.2</v>
      </c>
      <c r="G56" s="47">
        <f>F56/F66</f>
        <v>0.9377622377622378</v>
      </c>
      <c r="H56" s="46">
        <v>215.4</v>
      </c>
      <c r="I56" s="47">
        <f>H56/H66</f>
        <v>0.928448275862069</v>
      </c>
      <c r="J56" s="46">
        <v>112</v>
      </c>
      <c r="K56" s="47">
        <f>J56/J66</f>
        <v>0.49777777777777776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6" customFormat="1" ht="12.75">
      <c r="A57" s="49" t="s">
        <v>21</v>
      </c>
      <c r="B57" s="50">
        <v>10.08</v>
      </c>
      <c r="C57" s="51">
        <f>B57/B66</f>
        <v>0.05000496080960413</v>
      </c>
      <c r="D57" s="50">
        <v>5.8</v>
      </c>
      <c r="E57" s="51">
        <f>D57/D66</f>
        <v>0.018354430379746836</v>
      </c>
      <c r="F57" s="50">
        <v>5.8</v>
      </c>
      <c r="G57" s="51">
        <f>F57/F66</f>
        <v>0.02027972027972028</v>
      </c>
      <c r="H57" s="50">
        <v>11.6</v>
      </c>
      <c r="I57" s="51">
        <f>H57/H66</f>
        <v>0.049999999999999996</v>
      </c>
      <c r="J57" s="50">
        <v>0</v>
      </c>
      <c r="K57" s="51">
        <f>J57/J66</f>
        <v>0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6" customFormat="1" ht="12.75">
      <c r="A58" s="49" t="s">
        <v>3</v>
      </c>
      <c r="B58" s="50">
        <v>0</v>
      </c>
      <c r="C58" s="51">
        <f>B58/B66</f>
        <v>0</v>
      </c>
      <c r="D58" s="50">
        <v>0</v>
      </c>
      <c r="E58" s="51">
        <f>D58/D66</f>
        <v>0</v>
      </c>
      <c r="F58" s="50">
        <v>0</v>
      </c>
      <c r="G58" s="51">
        <f>F58/F66</f>
        <v>0</v>
      </c>
      <c r="H58" s="50">
        <v>0</v>
      </c>
      <c r="I58" s="51">
        <f>H58/H66</f>
        <v>0</v>
      </c>
      <c r="J58" s="50">
        <v>0</v>
      </c>
      <c r="K58" s="51">
        <f>J58/J66</f>
        <v>0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" customFormat="1" ht="12.75">
      <c r="A59" s="49" t="s">
        <v>1</v>
      </c>
      <c r="B59" s="50">
        <v>0</v>
      </c>
      <c r="C59" s="51">
        <f>B59/B66</f>
        <v>0</v>
      </c>
      <c r="D59" s="50">
        <v>5</v>
      </c>
      <c r="E59" s="51">
        <f>D59/D66</f>
        <v>0.015822784810126583</v>
      </c>
      <c r="F59" s="50">
        <v>0</v>
      </c>
      <c r="G59" s="51">
        <f>F59/F66</f>
        <v>0</v>
      </c>
      <c r="H59" s="50">
        <v>0</v>
      </c>
      <c r="I59" s="51">
        <f>H59/H66</f>
        <v>0</v>
      </c>
      <c r="J59" s="50">
        <v>0</v>
      </c>
      <c r="K59" s="51">
        <f>J59/J66</f>
        <v>0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" customFormat="1" ht="12.75">
      <c r="A60" s="49" t="s">
        <v>2</v>
      </c>
      <c r="B60" s="50">
        <v>1.5</v>
      </c>
      <c r="C60" s="51">
        <f>B60/B66</f>
        <v>0.00744121440619109</v>
      </c>
      <c r="D60" s="50">
        <v>10</v>
      </c>
      <c r="E60" s="51">
        <f>D60/D66</f>
        <v>0.03164556962025317</v>
      </c>
      <c r="F60" s="50">
        <v>11</v>
      </c>
      <c r="G60" s="51">
        <f>F60/F66</f>
        <v>0.038461538461538464</v>
      </c>
      <c r="H60" s="50">
        <v>5</v>
      </c>
      <c r="I60" s="51">
        <f>H60/H66</f>
        <v>0.021551724137931036</v>
      </c>
      <c r="J60" s="50">
        <v>2</v>
      </c>
      <c r="K60" s="51">
        <f>J60/J66</f>
        <v>0.008888888888888889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" customFormat="1" ht="12.75" customHeight="1">
      <c r="A61" s="52" t="s">
        <v>16</v>
      </c>
      <c r="B61" s="50">
        <v>0</v>
      </c>
      <c r="C61" s="51">
        <f>B61/B66</f>
        <v>0</v>
      </c>
      <c r="D61" s="50"/>
      <c r="E61" s="51">
        <f>D61/D66</f>
        <v>0</v>
      </c>
      <c r="F61" s="50">
        <v>1</v>
      </c>
      <c r="G61" s="51">
        <f>F61/F66</f>
        <v>0.0034965034965034965</v>
      </c>
      <c r="H61" s="50">
        <v>0</v>
      </c>
      <c r="I61" s="51">
        <f>H61/H66</f>
        <v>0</v>
      </c>
      <c r="J61" s="50">
        <v>1</v>
      </c>
      <c r="K61" s="51">
        <f>J61/J66</f>
        <v>0.0044444444444444444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" customFormat="1" ht="12.75">
      <c r="A62" s="49" t="s">
        <v>30</v>
      </c>
      <c r="B62" s="50">
        <v>0</v>
      </c>
      <c r="C62" s="51">
        <f>B62/B66</f>
        <v>0</v>
      </c>
      <c r="D62" s="50">
        <v>0</v>
      </c>
      <c r="E62" s="51">
        <f>D62/D66</f>
        <v>0</v>
      </c>
      <c r="F62" s="50">
        <v>0</v>
      </c>
      <c r="G62" s="51">
        <f>F62/F66</f>
        <v>0</v>
      </c>
      <c r="H62" s="50">
        <v>0</v>
      </c>
      <c r="I62" s="51">
        <f>H62/H66</f>
        <v>0</v>
      </c>
      <c r="J62" s="50">
        <v>0</v>
      </c>
      <c r="K62" s="51">
        <f>J62/J66</f>
        <v>0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" customFormat="1" ht="12.75">
      <c r="A63" s="49" t="s">
        <v>29</v>
      </c>
      <c r="B63" s="50">
        <v>0</v>
      </c>
      <c r="C63" s="51">
        <f>B63/B66</f>
        <v>0</v>
      </c>
      <c r="D63" s="50">
        <v>0</v>
      </c>
      <c r="E63" s="51">
        <f>D63/D66</f>
        <v>0</v>
      </c>
      <c r="F63" s="50">
        <v>0</v>
      </c>
      <c r="G63" s="51">
        <f>F63/F66</f>
        <v>0</v>
      </c>
      <c r="H63" s="50">
        <v>0</v>
      </c>
      <c r="I63" s="51">
        <f>H63/H66</f>
        <v>0</v>
      </c>
      <c r="J63" s="50">
        <v>110</v>
      </c>
      <c r="K63" s="51">
        <f>J63/J66</f>
        <v>0.4888888888888889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" customFormat="1" ht="12.75">
      <c r="A64" s="49" t="s">
        <v>5</v>
      </c>
      <c r="B64" s="50">
        <v>0</v>
      </c>
      <c r="C64" s="51">
        <f>B64/B66</f>
        <v>0</v>
      </c>
      <c r="D64" s="50">
        <v>0</v>
      </c>
      <c r="E64" s="51">
        <f>D64/D66</f>
        <v>0</v>
      </c>
      <c r="F64" s="50">
        <v>0</v>
      </c>
      <c r="G64" s="51">
        <f>F64/F66</f>
        <v>0</v>
      </c>
      <c r="H64" s="50">
        <v>0</v>
      </c>
      <c r="I64" s="51">
        <f>H64/H66</f>
        <v>0</v>
      </c>
      <c r="J64" s="50">
        <v>0</v>
      </c>
      <c r="K64" s="51">
        <f>J64/J66</f>
        <v>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" customFormat="1" ht="12.75">
      <c r="A65" s="49" t="s">
        <v>4</v>
      </c>
      <c r="B65" s="50">
        <v>0</v>
      </c>
      <c r="C65" s="51">
        <f>B65/B66</f>
        <v>0</v>
      </c>
      <c r="D65" s="50">
        <v>0</v>
      </c>
      <c r="E65" s="51">
        <f>D65/D66</f>
        <v>0</v>
      </c>
      <c r="F65" s="50">
        <v>0</v>
      </c>
      <c r="G65" s="51">
        <f>F65/F66</f>
        <v>0</v>
      </c>
      <c r="H65" s="50">
        <v>0</v>
      </c>
      <c r="I65" s="51">
        <f>H65/H66</f>
        <v>0</v>
      </c>
      <c r="J65" s="50">
        <v>0</v>
      </c>
      <c r="K65" s="51">
        <f>J65/J66</f>
        <v>0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" customFormat="1" ht="13.5" thickBot="1">
      <c r="A66" s="49" t="s">
        <v>6</v>
      </c>
      <c r="B66" s="68">
        <f aca="true" t="shared" si="0" ref="B66:K66">SUM(B56:B65)</f>
        <v>201.58</v>
      </c>
      <c r="C66" s="69">
        <f t="shared" si="0"/>
        <v>0.9999999999999999</v>
      </c>
      <c r="D66" s="68">
        <f t="shared" si="0"/>
        <v>316</v>
      </c>
      <c r="E66" s="69">
        <f t="shared" si="0"/>
        <v>1</v>
      </c>
      <c r="F66" s="68">
        <f t="shared" si="0"/>
        <v>286</v>
      </c>
      <c r="G66" s="69">
        <f t="shared" si="0"/>
        <v>1</v>
      </c>
      <c r="H66" s="68">
        <f t="shared" si="0"/>
        <v>232</v>
      </c>
      <c r="I66" s="69">
        <f t="shared" si="0"/>
        <v>1</v>
      </c>
      <c r="J66" s="68">
        <f t="shared" si="0"/>
        <v>225</v>
      </c>
      <c r="K66" s="69">
        <f t="shared" si="0"/>
        <v>1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50" s="6" customFormat="1" ht="12.75">
      <c r="A67" s="53"/>
      <c r="B67" s="54"/>
      <c r="C67" s="55"/>
      <c r="D67" s="56"/>
      <c r="E67" s="48"/>
      <c r="F67" s="56"/>
      <c r="G67" s="48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6" customFormat="1" ht="12.75">
      <c r="A68" s="53"/>
      <c r="B68" s="54"/>
      <c r="C68" s="55"/>
      <c r="D68" s="56"/>
      <c r="E68" s="48"/>
      <c r="F68" s="56"/>
      <c r="G68" s="48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s="6" customFormat="1" ht="12.75">
      <c r="A69" s="53"/>
      <c r="B69" s="54"/>
      <c r="C69" s="55"/>
      <c r="D69" s="56"/>
      <c r="E69" s="48"/>
      <c r="F69" s="56"/>
      <c r="G69" s="48"/>
      <c r="H69" s="48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s="6" customFormat="1" ht="12.75">
      <c r="A70" s="53"/>
      <c r="B70" s="54"/>
      <c r="C70" s="55"/>
      <c r="D70" s="56"/>
      <c r="E70" s="48"/>
      <c r="F70" s="56"/>
      <c r="G70" s="48"/>
      <c r="H70" s="48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s="6" customFormat="1" ht="12.75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2.75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82" ht="12"/>
    <row r="83" ht="12"/>
    <row r="86" spans="1:9" ht="40.5" customHeight="1">
      <c r="A86" s="57"/>
      <c r="B86" s="109" t="s">
        <v>31</v>
      </c>
      <c r="C86" s="109"/>
      <c r="D86" s="109"/>
      <c r="E86" s="109"/>
      <c r="F86" s="109"/>
      <c r="G86" s="57"/>
      <c r="H86" s="58"/>
      <c r="I86" s="58"/>
    </row>
    <row r="87" ht="12.75" thickBot="1"/>
    <row r="88" spans="4:47" s="6" customFormat="1" ht="13.5" thickBot="1">
      <c r="D88" s="59">
        <v>2017</v>
      </c>
      <c r="E88" s="59">
        <v>2018</v>
      </c>
      <c r="F88" s="59">
        <v>2019</v>
      </c>
      <c r="G88" s="59">
        <v>2020</v>
      </c>
      <c r="H88" s="59">
        <v>2021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</row>
    <row r="89" spans="2:47" s="6" customFormat="1" ht="12.75">
      <c r="B89" s="49" t="s">
        <v>21</v>
      </c>
      <c r="C89" s="60"/>
      <c r="D89" s="61">
        <v>8</v>
      </c>
      <c r="E89" s="61">
        <v>7</v>
      </c>
      <c r="F89" s="61">
        <v>8</v>
      </c>
      <c r="G89" s="61">
        <v>6</v>
      </c>
      <c r="H89" s="61">
        <v>7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</row>
    <row r="90" spans="2:47" s="6" customFormat="1" ht="12.75">
      <c r="B90" s="49" t="s">
        <v>3</v>
      </c>
      <c r="C90" s="62"/>
      <c r="D90" s="61">
        <v>2</v>
      </c>
      <c r="E90" s="61">
        <v>7</v>
      </c>
      <c r="F90" s="61">
        <v>2</v>
      </c>
      <c r="G90" s="61">
        <v>1</v>
      </c>
      <c r="H90" s="61">
        <v>1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</row>
    <row r="91" spans="2:47" s="6" customFormat="1" ht="12.75">
      <c r="B91" s="49" t="s">
        <v>1</v>
      </c>
      <c r="C91" s="62"/>
      <c r="D91" s="61">
        <v>1</v>
      </c>
      <c r="E91" s="61">
        <v>6</v>
      </c>
      <c r="F91" s="61">
        <v>5</v>
      </c>
      <c r="G91" s="61">
        <v>4</v>
      </c>
      <c r="H91" s="61">
        <v>4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</row>
    <row r="92" spans="2:47" s="6" customFormat="1" ht="12.75">
      <c r="B92" s="49" t="s">
        <v>2</v>
      </c>
      <c r="C92" s="62"/>
      <c r="D92" s="61">
        <v>10</v>
      </c>
      <c r="E92" s="61">
        <v>9</v>
      </c>
      <c r="F92" s="61">
        <v>5</v>
      </c>
      <c r="G92" s="61">
        <v>4</v>
      </c>
      <c r="H92" s="61">
        <v>9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</row>
    <row r="93" spans="2:47" s="6" customFormat="1" ht="12.75" customHeight="1">
      <c r="B93" s="52" t="s">
        <v>16</v>
      </c>
      <c r="C93" s="62"/>
      <c r="D93" s="61">
        <v>24</v>
      </c>
      <c r="E93" s="61">
        <v>29</v>
      </c>
      <c r="F93" s="61">
        <v>38</v>
      </c>
      <c r="G93" s="61">
        <v>28</v>
      </c>
      <c r="H93" s="61">
        <v>19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</row>
    <row r="94" spans="2:47" s="6" customFormat="1" ht="12.75" customHeight="1">
      <c r="B94" s="52" t="s">
        <v>30</v>
      </c>
      <c r="C94" s="62"/>
      <c r="D94" s="61">
        <v>9</v>
      </c>
      <c r="E94" s="61"/>
      <c r="F94" s="61"/>
      <c r="G94" s="61"/>
      <c r="H94" s="61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</row>
    <row r="95" spans="2:47" s="6" customFormat="1" ht="15" customHeight="1">
      <c r="B95" s="49" t="s">
        <v>29</v>
      </c>
      <c r="C95" s="62"/>
      <c r="D95" s="61">
        <v>24</v>
      </c>
      <c r="E95" s="61">
        <v>32</v>
      </c>
      <c r="F95" s="61">
        <v>27</v>
      </c>
      <c r="G95" s="61">
        <v>25</v>
      </c>
      <c r="H95" s="61">
        <v>31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</row>
    <row r="96" spans="2:47" s="6" customFormat="1" ht="15" customHeight="1">
      <c r="B96" s="49" t="s">
        <v>5</v>
      </c>
      <c r="C96" s="62"/>
      <c r="D96" s="61">
        <v>2</v>
      </c>
      <c r="E96" s="61">
        <v>1</v>
      </c>
      <c r="F96" s="61">
        <v>0</v>
      </c>
      <c r="G96" s="61">
        <v>0</v>
      </c>
      <c r="H96" s="61">
        <v>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</row>
    <row r="97" spans="2:47" s="6" customFormat="1" ht="13.5" thickBot="1">
      <c r="B97" s="49" t="s">
        <v>4</v>
      </c>
      <c r="C97" s="63"/>
      <c r="D97" s="64">
        <v>0</v>
      </c>
      <c r="E97" s="64">
        <v>0</v>
      </c>
      <c r="F97" s="64">
        <v>1</v>
      </c>
      <c r="G97" s="64">
        <v>0</v>
      </c>
      <c r="H97" s="64">
        <v>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</row>
    <row r="100" spans="2:63" ht="18.75" customHeight="1">
      <c r="B100" s="109" t="s">
        <v>32</v>
      </c>
      <c r="C100" s="109"/>
      <c r="D100" s="109"/>
      <c r="E100" s="109"/>
      <c r="F100" s="109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51:63" ht="12"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65">
        <v>13.56</v>
      </c>
      <c r="D102" s="53" t="s">
        <v>33</v>
      </c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1">
        <v>25.66</v>
      </c>
      <c r="D103" s="53" t="s">
        <v>34</v>
      </c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16" ht="12"/>
  </sheetData>
  <sheetProtection/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B86:F86"/>
    <mergeCell ref="D54:E54"/>
    <mergeCell ref="F54:G54"/>
    <mergeCell ref="H54:I54"/>
    <mergeCell ref="J54:K5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2010-08-25T18:15:47Z</cp:lastPrinted>
  <dcterms:created xsi:type="dcterms:W3CDTF">1999-06-08T15:24:14Z</dcterms:created>
  <dcterms:modified xsi:type="dcterms:W3CDTF">2021-07-07T23:39:31Z</dcterms:modified>
  <cp:category/>
  <cp:version/>
  <cp:contentType/>
  <cp:contentStatus/>
</cp:coreProperties>
</file>