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55" windowHeight="6960" activeTab="0"/>
  </bookViews>
  <sheets>
    <sheet name="Arts" sheetId="1" r:id="rId1"/>
  </sheets>
  <externalReferences>
    <externalReference r:id="rId4"/>
  </externalReferences>
  <definedNames>
    <definedName name="_xlnm.Print_Area" localSheetId="0">'Arts'!$A$1:$I$109</definedName>
  </definedNames>
  <calcPr fullCalcOnLoad="1"/>
</workbook>
</file>

<file path=xl/sharedStrings.xml><?xml version="1.0" encoding="utf-8"?>
<sst xmlns="http://schemas.openxmlformats.org/spreadsheetml/2006/main" count="69" uniqueCount="39">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</sst>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67" fontId="4" fillId="0" borderId="17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3" fontId="18" fillId="0" borderId="19" xfId="42" applyNumberFormat="1" applyFont="1" applyFill="1" applyBorder="1" applyAlignment="1">
      <alignment/>
    </xf>
    <xf numFmtId="167" fontId="18" fillId="0" borderId="20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2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3" xfId="59" applyNumberFormat="1" applyFont="1" applyBorder="1" applyAlignment="1">
      <alignment/>
    </xf>
    <xf numFmtId="1" fontId="18" fillId="0" borderId="24" xfId="59" applyNumberFormat="1" applyFont="1" applyBorder="1" applyAlignment="1">
      <alignment horizontal="center"/>
    </xf>
    <xf numFmtId="1" fontId="18" fillId="0" borderId="25" xfId="59" applyNumberFormat="1" applyFont="1" applyBorder="1" applyAlignment="1">
      <alignment/>
    </xf>
    <xf numFmtId="1" fontId="18" fillId="0" borderId="26" xfId="59" applyNumberFormat="1" applyFont="1" applyBorder="1" applyAlignment="1">
      <alignment horizontal="center"/>
    </xf>
    <xf numFmtId="1" fontId="18" fillId="0" borderId="15" xfId="59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27" fillId="0" borderId="27" xfId="0" applyNumberFormat="1" applyFont="1" applyBorder="1" applyAlignment="1">
      <alignment/>
    </xf>
    <xf numFmtId="167" fontId="27" fillId="0" borderId="28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30" xfId="59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167" fontId="19" fillId="0" borderId="42" xfId="59" applyNumberFormat="1" applyFont="1" applyBorder="1" applyAlignment="1">
      <alignment horizontal="center"/>
    </xf>
    <xf numFmtId="167" fontId="19" fillId="0" borderId="43" xfId="59" applyNumberFormat="1" applyFont="1" applyBorder="1" applyAlignment="1">
      <alignment horizontal="center"/>
    </xf>
    <xf numFmtId="167" fontId="19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19" fillId="0" borderId="46" xfId="0" applyFont="1" applyBorder="1" applyAlignment="1">
      <alignment horizontal="center" vertical="top"/>
    </xf>
    <xf numFmtId="167" fontId="4" fillId="0" borderId="47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67" fontId="18" fillId="0" borderId="49" xfId="59" applyNumberFormat="1" applyFont="1" applyBorder="1" applyAlignment="1">
      <alignment/>
    </xf>
    <xf numFmtId="167" fontId="18" fillId="0" borderId="30" xfId="59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27" fillId="0" borderId="50" xfId="59" applyNumberFormat="1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7" fontId="18" fillId="0" borderId="17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67" fontId="27" fillId="0" borderId="0" xfId="59" applyNumberFormat="1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9" fontId="4" fillId="0" borderId="22" xfId="0" applyNumberFormat="1" applyFont="1" applyBorder="1" applyAlignment="1">
      <alignment/>
    </xf>
    <xf numFmtId="9" fontId="19" fillId="0" borderId="19" xfId="0" applyNumberFormat="1" applyFont="1" applyBorder="1" applyAlignment="1">
      <alignment/>
    </xf>
    <xf numFmtId="167" fontId="64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Arts!$B$57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4"/>
          <c:order val="1"/>
          <c:tx>
            <c:strRef>
              <c:f>Arts!$D$57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1"/>
          <c:order val="2"/>
          <c:tx>
            <c:strRef>
              <c:f>Arts!$F$57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5"/>
          <c:order val="3"/>
          <c:tx>
            <c:strRef>
              <c:f>Arts!$H$57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0"/>
          <c:order val="4"/>
          <c:tx>
            <c:strRef>
              <c:f>Arts!$J$57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335"/>
          <c:w val="0.34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839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85725</xdr:rowOff>
    </xdr:from>
    <xdr:to>
      <xdr:col>8</xdr:col>
      <xdr:colOff>47625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66675" y="11925300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56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24</xdr:row>
      <xdr:rowOff>123825</xdr:rowOff>
    </xdr:from>
    <xdr:to>
      <xdr:col>8</xdr:col>
      <xdr:colOff>695325</xdr:colOff>
      <xdr:row>28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238875" y="4695825"/>
          <a:ext cx="1476375" cy="600075"/>
        </a:xfrm>
        <a:prstGeom prst="borderCallout1">
          <a:avLst>
            <a:gd name="adj1" fmla="val -2175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87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5542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1415\Downloads\00%20Copy%20of%202021%20Survey%20Output%20for%20Agency%20Maps%20with%20Calcs%20with%20CWW_outliers%20removed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TRP Raw Data"/>
      <sheetName val="Summary by Filter"/>
      <sheetName val="Sheet1"/>
      <sheetName val="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1">
      <selection activeCell="K34" sqref="K3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1.25390625" style="3" customWidth="1"/>
    <col min="10" max="10" width="10.875" style="4" customWidth="1"/>
    <col min="11" max="11" width="11.253906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55" t="s">
        <v>28</v>
      </c>
      <c r="B2" s="55"/>
      <c r="C2" s="55"/>
      <c r="D2" s="55"/>
      <c r="E2" s="55"/>
      <c r="F2" s="55"/>
      <c r="G2" s="55"/>
      <c r="H2" s="56"/>
      <c r="I2" s="56"/>
      <c r="J2" s="5"/>
    </row>
    <row r="3" spans="1:10" ht="15.75" customHeight="1">
      <c r="A3" s="57" t="s">
        <v>36</v>
      </c>
      <c r="B3" s="57"/>
      <c r="C3" s="57"/>
      <c r="D3" s="57"/>
      <c r="E3" s="57"/>
      <c r="F3" s="57"/>
      <c r="G3" s="57"/>
      <c r="H3" s="56"/>
      <c r="I3" s="56"/>
      <c r="J3" s="5"/>
    </row>
    <row r="4" ht="6.75" customHeight="1">
      <c r="F4" s="6"/>
    </row>
    <row r="5" ht="13.5" thickBot="1">
      <c r="F5" s="6"/>
    </row>
    <row r="6" spans="1:41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53">
        <v>2019</v>
      </c>
      <c r="J6" s="102">
        <v>2020</v>
      </c>
      <c r="K6" s="103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0.91</v>
      </c>
      <c r="G7" s="10">
        <v>0.909</v>
      </c>
      <c r="H7" s="10">
        <v>0.9</v>
      </c>
      <c r="I7" s="54">
        <v>1</v>
      </c>
      <c r="J7" s="104">
        <v>1</v>
      </c>
      <c r="K7" s="105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58" t="s">
        <v>25</v>
      </c>
      <c r="B10" s="58"/>
      <c r="C10" s="58"/>
      <c r="D10" s="58"/>
      <c r="E10" s="58"/>
      <c r="F10" s="58"/>
      <c r="G10" s="58"/>
      <c r="H10" s="59"/>
      <c r="I10" s="59"/>
    </row>
    <row r="11" spans="1:8" ht="12" customHeight="1" thickBot="1">
      <c r="A11" s="66"/>
      <c r="B11" s="66"/>
      <c r="C11" s="66"/>
      <c r="D11" s="66"/>
      <c r="E11" s="66"/>
      <c r="F11" s="66"/>
      <c r="G11" s="66"/>
      <c r="H11" s="12"/>
    </row>
    <row r="12" spans="2:41" s="1" customFormat="1" ht="15.75" thickBot="1">
      <c r="B12" s="61" t="s">
        <v>10</v>
      </c>
      <c r="C12" s="62"/>
      <c r="D12" s="63"/>
      <c r="E12" s="61" t="s">
        <v>13</v>
      </c>
      <c r="F12" s="64"/>
      <c r="G12" s="65"/>
      <c r="H12" s="13" t="s">
        <v>21</v>
      </c>
      <c r="I12" s="70" t="s">
        <v>24</v>
      </c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75" t="s">
        <v>11</v>
      </c>
      <c r="C13" s="76" t="s">
        <v>12</v>
      </c>
      <c r="D13" s="77" t="s">
        <v>19</v>
      </c>
      <c r="E13" s="78" t="s">
        <v>11</v>
      </c>
      <c r="F13" s="76" t="s">
        <v>12</v>
      </c>
      <c r="G13" s="77" t="s">
        <v>19</v>
      </c>
      <c r="H13" s="16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18">
        <v>2011</v>
      </c>
      <c r="B14" s="85">
        <v>0.6</v>
      </c>
      <c r="C14" s="86">
        <v>0.7273</v>
      </c>
      <c r="D14" s="87">
        <v>-0.071</v>
      </c>
      <c r="E14" s="85">
        <v>0.6</v>
      </c>
      <c r="F14" s="86">
        <v>0.7239</v>
      </c>
      <c r="G14" s="87">
        <v>-0.149</v>
      </c>
      <c r="H14" s="72" t="s">
        <v>30</v>
      </c>
      <c r="I14" s="52">
        <v>0.695</v>
      </c>
      <c r="J14" s="52">
        <v>0.666</v>
      </c>
      <c r="K14" s="2"/>
      <c r="L14" s="2"/>
      <c r="M14" s="2"/>
      <c r="N14" s="2"/>
      <c r="O14" s="2"/>
      <c r="P14" s="2"/>
      <c r="Q14" s="2"/>
      <c r="R14" s="2"/>
      <c r="S14" s="20"/>
      <c r="T14" s="2"/>
      <c r="U14" s="2"/>
      <c r="V14" s="2"/>
      <c r="W14" s="2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18">
        <v>2012</v>
      </c>
      <c r="B15" s="88">
        <v>0.6</v>
      </c>
      <c r="C15" s="83">
        <v>0.7027</v>
      </c>
      <c r="D15" s="19">
        <f aca="true" t="shared" si="0" ref="D15:D21">(C15-C14)/C14</f>
        <v>-0.033823731610064564</v>
      </c>
      <c r="E15" s="88">
        <v>0.6</v>
      </c>
      <c r="F15" s="83">
        <v>0.748</v>
      </c>
      <c r="G15" s="19">
        <f aca="true" t="shared" si="1" ref="G15:G21">(F15-F14)/F14</f>
        <v>0.03329189114518581</v>
      </c>
      <c r="H15" s="72" t="s">
        <v>30</v>
      </c>
      <c r="I15" s="52">
        <v>0.6939</v>
      </c>
      <c r="J15" s="52">
        <v>0.6664</v>
      </c>
      <c r="K15" s="2"/>
      <c r="L15" s="2"/>
      <c r="M15" s="2"/>
      <c r="N15" s="2"/>
      <c r="O15" s="2"/>
      <c r="P15" s="2"/>
      <c r="Q15" s="2"/>
      <c r="R15" s="2"/>
      <c r="S15" s="20"/>
      <c r="T15" s="2"/>
      <c r="U15" s="2"/>
      <c r="V15" s="2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18">
        <v>2013</v>
      </c>
      <c r="B16" s="88">
        <v>0.6</v>
      </c>
      <c r="C16" s="83">
        <v>0.8333</v>
      </c>
      <c r="D16" s="19">
        <f t="shared" si="0"/>
        <v>0.18585456097908076</v>
      </c>
      <c r="E16" s="88">
        <v>0.6</v>
      </c>
      <c r="F16" s="83">
        <v>0.8953</v>
      </c>
      <c r="G16" s="19">
        <f t="shared" si="1"/>
        <v>0.19692513368983955</v>
      </c>
      <c r="H16" s="72" t="s">
        <v>30</v>
      </c>
      <c r="I16" s="52">
        <v>0.7081</v>
      </c>
      <c r="J16" s="52">
        <v>0.6741</v>
      </c>
      <c r="K16" s="2"/>
      <c r="L16" s="2"/>
      <c r="M16" s="2"/>
      <c r="N16" s="2"/>
      <c r="O16" s="2"/>
      <c r="P16" s="2"/>
      <c r="Q16" s="2"/>
      <c r="R16" s="2"/>
      <c r="S16" s="20"/>
      <c r="T16" s="2"/>
      <c r="U16" s="2"/>
      <c r="V16" s="2"/>
      <c r="W16" s="2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18">
        <v>2015</v>
      </c>
      <c r="B17" s="88">
        <v>0.6</v>
      </c>
      <c r="C17" s="83">
        <v>0.8092</v>
      </c>
      <c r="D17" s="19">
        <f t="shared" si="0"/>
        <v>-0.028921156846273863</v>
      </c>
      <c r="E17" s="88">
        <v>0.6</v>
      </c>
      <c r="F17" s="83">
        <v>0.8658</v>
      </c>
      <c r="G17" s="19">
        <f t="shared" si="1"/>
        <v>-0.03294984921255442</v>
      </c>
      <c r="H17" s="72" t="s">
        <v>30</v>
      </c>
      <c r="I17" s="52">
        <v>0.7083</v>
      </c>
      <c r="J17" s="52">
        <v>0.668</v>
      </c>
      <c r="K17" s="2"/>
      <c r="L17" s="2"/>
      <c r="M17" s="2"/>
      <c r="N17" s="2"/>
      <c r="O17" s="2"/>
      <c r="P17" s="2"/>
      <c r="Q17" s="2"/>
      <c r="R17" s="2"/>
      <c r="S17" s="20"/>
      <c r="T17" s="2"/>
      <c r="U17" s="2"/>
      <c r="V17" s="2"/>
      <c r="W17" s="2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2" customFormat="1" ht="15">
      <c r="A18" s="18">
        <v>2016</v>
      </c>
      <c r="B18" s="88">
        <v>0.6</v>
      </c>
      <c r="C18" s="83">
        <v>0.6535</v>
      </c>
      <c r="D18" s="19">
        <f t="shared" si="0"/>
        <v>-0.19241225902125564</v>
      </c>
      <c r="E18" s="88">
        <v>0.6</v>
      </c>
      <c r="F18" s="83">
        <v>0.8114</v>
      </c>
      <c r="G18" s="19">
        <f t="shared" si="1"/>
        <v>-0.06283206283206283</v>
      </c>
      <c r="H18" s="72" t="s">
        <v>30</v>
      </c>
      <c r="I18" s="52">
        <v>0.7158</v>
      </c>
      <c r="J18" s="52">
        <v>0.6789</v>
      </c>
      <c r="K18" s="17"/>
      <c r="L18" s="17"/>
      <c r="M18" s="17"/>
      <c r="N18" s="17"/>
      <c r="O18" s="17"/>
      <c r="P18" s="17"/>
      <c r="Q18" s="17"/>
      <c r="R18" s="17"/>
      <c r="S18" s="21"/>
      <c r="T18" s="17"/>
      <c r="U18" s="17"/>
      <c r="V18" s="17"/>
      <c r="W18" s="21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" customFormat="1" ht="15">
      <c r="A19" s="18">
        <v>2017</v>
      </c>
      <c r="B19" s="88">
        <v>0.6</v>
      </c>
      <c r="C19" s="83">
        <v>0.88</v>
      </c>
      <c r="D19" s="19">
        <f t="shared" si="0"/>
        <v>0.3465952563121653</v>
      </c>
      <c r="E19" s="88">
        <v>0.6</v>
      </c>
      <c r="F19" s="83">
        <v>0.861</v>
      </c>
      <c r="G19" s="19">
        <f t="shared" si="1"/>
        <v>0.06112891298989398</v>
      </c>
      <c r="H19" s="72" t="s">
        <v>30</v>
      </c>
      <c r="I19" s="52">
        <v>0.7517</v>
      </c>
      <c r="J19" s="52">
        <v>0.7189</v>
      </c>
      <c r="K19" s="2"/>
      <c r="L19" s="2"/>
      <c r="M19" s="2"/>
      <c r="N19" s="2"/>
      <c r="O19" s="2"/>
      <c r="P19" s="2"/>
      <c r="Q19" s="2"/>
      <c r="R19" s="2"/>
      <c r="S19" s="20"/>
      <c r="T19" s="17"/>
      <c r="U19" s="2"/>
      <c r="V19" s="2"/>
      <c r="W19" s="20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18">
        <v>2018</v>
      </c>
      <c r="B20" s="88">
        <v>0.6</v>
      </c>
      <c r="C20" s="83">
        <v>0.8151</v>
      </c>
      <c r="D20" s="19">
        <f t="shared" si="0"/>
        <v>-0.07374999999999995</v>
      </c>
      <c r="E20" s="88">
        <v>0.6</v>
      </c>
      <c r="F20" s="83">
        <v>0.8402</v>
      </c>
      <c r="G20" s="19">
        <f t="shared" si="1"/>
        <v>-0.024157955865272987</v>
      </c>
      <c r="H20" s="72" t="s">
        <v>30</v>
      </c>
      <c r="I20" s="52">
        <v>0.7593</v>
      </c>
      <c r="J20" s="52">
        <v>0.7154</v>
      </c>
      <c r="T20" s="23"/>
      <c r="U20" s="24"/>
      <c r="X20" s="23"/>
      <c r="Y20" s="24"/>
    </row>
    <row r="21" spans="1:24" ht="15">
      <c r="A21" s="18">
        <v>2019</v>
      </c>
      <c r="B21" s="88">
        <v>0.6</v>
      </c>
      <c r="C21" s="83">
        <v>0.6119</v>
      </c>
      <c r="D21" s="19">
        <f t="shared" si="0"/>
        <v>-0.2492945650840388</v>
      </c>
      <c r="E21" s="88">
        <v>0.6</v>
      </c>
      <c r="F21" s="83">
        <v>0.6655</v>
      </c>
      <c r="G21" s="19">
        <f t="shared" si="1"/>
        <v>-0.20792668412282786</v>
      </c>
      <c r="H21" s="73" t="s">
        <v>30</v>
      </c>
      <c r="I21" s="52">
        <v>0.7365</v>
      </c>
      <c r="J21" s="52">
        <v>0.6923</v>
      </c>
      <c r="T21" s="25"/>
      <c r="X21" s="25"/>
    </row>
    <row r="22" spans="1:25" ht="15.75" thickBot="1">
      <c r="A22" s="71">
        <v>2020</v>
      </c>
      <c r="B22" s="88">
        <v>0.6</v>
      </c>
      <c r="C22" s="83">
        <v>0.75</v>
      </c>
      <c r="D22" s="19">
        <f>(C22-C21)/C21</f>
        <v>0.22569047229939532</v>
      </c>
      <c r="E22" s="88">
        <v>0.6</v>
      </c>
      <c r="F22" s="83">
        <v>0.6023</v>
      </c>
      <c r="G22" s="19">
        <f>(F22-F21)/F21</f>
        <v>-0.09496619083395948</v>
      </c>
      <c r="H22" s="74" t="s">
        <v>30</v>
      </c>
      <c r="I22" s="106">
        <v>0.737</v>
      </c>
      <c r="J22" s="106">
        <v>0.708</v>
      </c>
      <c r="T22" s="23"/>
      <c r="U22" s="24"/>
      <c r="X22" s="23"/>
      <c r="Y22" s="24"/>
    </row>
    <row r="23" spans="1:25" ht="15.75" thickBot="1">
      <c r="A23" s="84">
        <v>2021</v>
      </c>
      <c r="B23" s="79">
        <v>0.6</v>
      </c>
      <c r="C23" s="80">
        <v>0.1489</v>
      </c>
      <c r="D23" s="81">
        <f>(C23-C22)/C22</f>
        <v>-0.8014666666666667</v>
      </c>
      <c r="E23" s="79">
        <v>0.6</v>
      </c>
      <c r="F23" s="82">
        <v>0.0647</v>
      </c>
      <c r="G23" s="81">
        <f>(F23-F22)/F22</f>
        <v>-0.8925784492777685</v>
      </c>
      <c r="H23" s="89" t="s">
        <v>38</v>
      </c>
      <c r="I23" s="106">
        <v>0.487</v>
      </c>
      <c r="J23" s="106">
        <v>0.467</v>
      </c>
      <c r="T23" s="23"/>
      <c r="U23" s="24"/>
      <c r="X23" s="23"/>
      <c r="Y23" s="24"/>
    </row>
    <row r="24" spans="20:25" ht="12">
      <c r="T24" s="23"/>
      <c r="U24" s="24"/>
      <c r="X24" s="23"/>
      <c r="Y24" s="24"/>
    </row>
    <row r="25" spans="20:25" ht="12">
      <c r="T25" s="23"/>
      <c r="U25" s="24"/>
      <c r="X25" s="23"/>
      <c r="Y25" s="24"/>
    </row>
    <row r="26" spans="20:25" ht="12">
      <c r="T26" s="23"/>
      <c r="U26" s="24"/>
      <c r="X26" s="23"/>
      <c r="Y26" s="24"/>
    </row>
    <row r="27" spans="20:25" ht="12">
      <c r="T27" s="23"/>
      <c r="U27" s="24"/>
      <c r="X27" s="23"/>
      <c r="Y27" s="24"/>
    </row>
    <row r="28" spans="20:25" ht="12">
      <c r="T28" s="23"/>
      <c r="U28" s="24"/>
      <c r="X28" s="23"/>
      <c r="Y28" s="24"/>
    </row>
    <row r="29" spans="20:25" ht="12">
      <c r="T29" s="23"/>
      <c r="U29" s="24"/>
      <c r="X29" s="23"/>
      <c r="Y29" s="24"/>
    </row>
    <row r="30" spans="12:13" ht="12">
      <c r="L30" s="24"/>
      <c r="M30" s="24"/>
    </row>
    <row r="32" ht="12">
      <c r="W32" s="25"/>
    </row>
    <row r="33" ht="12">
      <c r="W33" s="25"/>
    </row>
    <row r="34" ht="12">
      <c r="W34" s="25"/>
    </row>
    <row r="35" ht="12">
      <c r="W35" s="25"/>
    </row>
    <row r="36" ht="12">
      <c r="W36" s="25"/>
    </row>
    <row r="37" ht="12">
      <c r="W37" s="25"/>
    </row>
    <row r="54" ht="12" customHeight="1"/>
    <row r="55" spans="1:9" ht="18.75" customHeight="1">
      <c r="A55" s="60" t="s">
        <v>23</v>
      </c>
      <c r="B55" s="60"/>
      <c r="C55" s="60"/>
      <c r="D55" s="60"/>
      <c r="E55" s="60"/>
      <c r="F55" s="60"/>
      <c r="G55" s="60"/>
      <c r="H55" s="59"/>
      <c r="I55" s="59"/>
    </row>
    <row r="56" ht="12.75" thickBot="1"/>
    <row r="57" spans="2:36" s="6" customFormat="1" ht="13.5" customHeight="1" thickBot="1">
      <c r="B57" s="67">
        <v>2017</v>
      </c>
      <c r="C57" s="68"/>
      <c r="D57" s="67">
        <v>2018</v>
      </c>
      <c r="E57" s="68"/>
      <c r="F57" s="67">
        <v>2019</v>
      </c>
      <c r="G57" s="90"/>
      <c r="H57" s="94">
        <v>2020</v>
      </c>
      <c r="I57" s="95"/>
      <c r="J57" s="94">
        <v>2021</v>
      </c>
      <c r="K57" s="9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13.5" thickBot="1">
      <c r="A58" s="49" t="s">
        <v>7</v>
      </c>
      <c r="B58" s="27" t="s">
        <v>8</v>
      </c>
      <c r="C58" s="15" t="s">
        <v>9</v>
      </c>
      <c r="D58" s="27" t="s">
        <v>8</v>
      </c>
      <c r="E58" s="15" t="s">
        <v>9</v>
      </c>
      <c r="F58" s="27" t="s">
        <v>8</v>
      </c>
      <c r="G58" s="91" t="s">
        <v>9</v>
      </c>
      <c r="H58" s="97" t="s">
        <v>8</v>
      </c>
      <c r="I58" s="98" t="s">
        <v>9</v>
      </c>
      <c r="J58" s="97" t="s">
        <v>8</v>
      </c>
      <c r="K58" s="98" t="s">
        <v>9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s="6" customFormat="1" ht="12.75">
      <c r="A59" s="31" t="s">
        <v>0</v>
      </c>
      <c r="B59" s="28">
        <v>44</v>
      </c>
      <c r="C59" s="29">
        <f>B59/B69</f>
        <v>0.88</v>
      </c>
      <c r="D59" s="28">
        <v>36.68</v>
      </c>
      <c r="E59" s="29">
        <f>D59/D69</f>
        <v>0.8151111111111111</v>
      </c>
      <c r="F59" s="28">
        <v>41</v>
      </c>
      <c r="G59" s="92">
        <v>0.6119</v>
      </c>
      <c r="H59" s="32">
        <v>45</v>
      </c>
      <c r="I59" s="99">
        <f>H59/H$69</f>
        <v>0.75</v>
      </c>
      <c r="J59" s="32">
        <v>7</v>
      </c>
      <c r="K59" s="99">
        <f>J59/J$69</f>
        <v>0.14893617021276595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s="6" customFormat="1" ht="12.75">
      <c r="A60" s="31" t="s">
        <v>20</v>
      </c>
      <c r="B60" s="32">
        <v>0</v>
      </c>
      <c r="C60" s="33">
        <f>B60/B69</f>
        <v>0</v>
      </c>
      <c r="D60" s="32">
        <v>2.32</v>
      </c>
      <c r="E60" s="33">
        <f>D60/D69</f>
        <v>0.05155555555555555</v>
      </c>
      <c r="F60" s="32" t="s">
        <v>37</v>
      </c>
      <c r="G60" s="93">
        <v>0</v>
      </c>
      <c r="H60" s="32">
        <v>0</v>
      </c>
      <c r="I60" s="99">
        <f aca="true" t="shared" si="2" ref="I60:I68">H60/H$69</f>
        <v>0</v>
      </c>
      <c r="J60" s="32">
        <v>0</v>
      </c>
      <c r="K60" s="99">
        <f aca="true" t="shared" si="3" ref="K60:K68">J60/J$69</f>
        <v>0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6" customFormat="1" ht="12.75">
      <c r="A61" s="31" t="s">
        <v>3</v>
      </c>
      <c r="B61" s="32">
        <v>0</v>
      </c>
      <c r="C61" s="33">
        <f>B61/B69</f>
        <v>0</v>
      </c>
      <c r="D61" s="32">
        <v>0</v>
      </c>
      <c r="E61" s="33">
        <f>D61/D69</f>
        <v>0</v>
      </c>
      <c r="F61" s="32">
        <v>3</v>
      </c>
      <c r="G61" s="93">
        <v>0.0448</v>
      </c>
      <c r="H61" s="32">
        <v>2</v>
      </c>
      <c r="I61" s="99">
        <f t="shared" si="2"/>
        <v>0.03333333333333333</v>
      </c>
      <c r="J61" s="32">
        <v>0</v>
      </c>
      <c r="K61" s="99">
        <f t="shared" si="3"/>
        <v>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6" customFormat="1" ht="12.75">
      <c r="A62" s="31" t="s">
        <v>1</v>
      </c>
      <c r="B62" s="32">
        <v>0</v>
      </c>
      <c r="C62" s="33">
        <f>B62/B69</f>
        <v>0</v>
      </c>
      <c r="D62" s="32">
        <v>0</v>
      </c>
      <c r="E62" s="33">
        <f>D62/D69</f>
        <v>0</v>
      </c>
      <c r="F62" s="32" t="s">
        <v>37</v>
      </c>
      <c r="G62" s="93">
        <v>0</v>
      </c>
      <c r="H62" s="32">
        <v>0</v>
      </c>
      <c r="I62" s="99">
        <f t="shared" si="2"/>
        <v>0</v>
      </c>
      <c r="J62" s="32">
        <v>0</v>
      </c>
      <c r="K62" s="99">
        <f t="shared" si="3"/>
        <v>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6" customFormat="1" ht="12.75">
      <c r="A63" s="31" t="s">
        <v>2</v>
      </c>
      <c r="B63" s="32">
        <v>2</v>
      </c>
      <c r="C63" s="33">
        <f>B63/B69</f>
        <v>0.04</v>
      </c>
      <c r="D63" s="32">
        <v>3</v>
      </c>
      <c r="E63" s="33">
        <f>D63/D69</f>
        <v>0.06666666666666667</v>
      </c>
      <c r="F63" s="32">
        <v>7</v>
      </c>
      <c r="G63" s="93">
        <v>0.1045</v>
      </c>
      <c r="H63" s="32">
        <v>4</v>
      </c>
      <c r="I63" s="99">
        <f t="shared" si="2"/>
        <v>0.06666666666666667</v>
      </c>
      <c r="J63" s="32">
        <v>0</v>
      </c>
      <c r="K63" s="99">
        <f t="shared" si="3"/>
        <v>0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6" customFormat="1" ht="12.75" customHeight="1">
      <c r="A64" s="34" t="s">
        <v>16</v>
      </c>
      <c r="B64" s="32">
        <v>0</v>
      </c>
      <c r="C64" s="33">
        <f>B64/B69</f>
        <v>0</v>
      </c>
      <c r="D64" s="32"/>
      <c r="E64" s="33">
        <f>D64/D69</f>
        <v>0</v>
      </c>
      <c r="F64" s="32">
        <v>2</v>
      </c>
      <c r="G64" s="93">
        <v>0.0299</v>
      </c>
      <c r="H64" s="32">
        <v>0</v>
      </c>
      <c r="I64" s="99">
        <f t="shared" si="2"/>
        <v>0</v>
      </c>
      <c r="J64" s="32">
        <v>0</v>
      </c>
      <c r="K64" s="99">
        <f t="shared" si="3"/>
        <v>0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s="6" customFormat="1" ht="12.75">
      <c r="A65" s="31" t="s">
        <v>27</v>
      </c>
      <c r="B65" s="32">
        <v>0</v>
      </c>
      <c r="C65" s="33">
        <f>B65/B69</f>
        <v>0</v>
      </c>
      <c r="D65" s="32">
        <v>0</v>
      </c>
      <c r="E65" s="33">
        <f>D65/D69</f>
        <v>0</v>
      </c>
      <c r="F65" s="32">
        <v>5</v>
      </c>
      <c r="G65" s="93">
        <v>0.0746</v>
      </c>
      <c r="H65" s="32">
        <v>4</v>
      </c>
      <c r="I65" s="99">
        <f t="shared" si="2"/>
        <v>0.06666666666666667</v>
      </c>
      <c r="J65" s="32">
        <v>0</v>
      </c>
      <c r="K65" s="99">
        <f t="shared" si="3"/>
        <v>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s="6" customFormat="1" ht="12.75">
      <c r="A66" s="31" t="s">
        <v>26</v>
      </c>
      <c r="B66" s="32">
        <v>4</v>
      </c>
      <c r="C66" s="33">
        <f>B66/B69</f>
        <v>0.08</v>
      </c>
      <c r="D66" s="32">
        <v>3</v>
      </c>
      <c r="E66" s="33">
        <f>D66/D69</f>
        <v>0.06666666666666667</v>
      </c>
      <c r="F66" s="32">
        <v>4</v>
      </c>
      <c r="G66" s="93">
        <v>0.0597</v>
      </c>
      <c r="H66" s="32">
        <v>5</v>
      </c>
      <c r="I66" s="99">
        <f t="shared" si="2"/>
        <v>0.08333333333333333</v>
      </c>
      <c r="J66" s="32">
        <v>40</v>
      </c>
      <c r="K66" s="99">
        <f t="shared" si="3"/>
        <v>0.851063829787234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6" customFormat="1" ht="12.75">
      <c r="A67" s="31" t="s">
        <v>5</v>
      </c>
      <c r="B67" s="32">
        <v>0</v>
      </c>
      <c r="C67" s="33">
        <f>B67/B69</f>
        <v>0</v>
      </c>
      <c r="D67" s="32">
        <v>0</v>
      </c>
      <c r="E67" s="33">
        <f>D67/D69</f>
        <v>0</v>
      </c>
      <c r="F67" s="32" t="s">
        <v>37</v>
      </c>
      <c r="G67" s="93">
        <v>0</v>
      </c>
      <c r="H67" s="32">
        <v>0</v>
      </c>
      <c r="I67" s="99">
        <f t="shared" si="2"/>
        <v>0</v>
      </c>
      <c r="J67" s="32">
        <v>0</v>
      </c>
      <c r="K67" s="99">
        <f t="shared" si="3"/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6" customFormat="1" ht="12.75">
      <c r="A68" s="31" t="s">
        <v>4</v>
      </c>
      <c r="B68" s="32">
        <v>0</v>
      </c>
      <c r="C68" s="33">
        <f>B68/B69</f>
        <v>0</v>
      </c>
      <c r="D68" s="32">
        <v>0</v>
      </c>
      <c r="E68" s="33">
        <f>D68/D69</f>
        <v>0</v>
      </c>
      <c r="F68" s="32">
        <v>5</v>
      </c>
      <c r="G68" s="93">
        <v>0.0746</v>
      </c>
      <c r="H68" s="32">
        <v>0</v>
      </c>
      <c r="I68" s="99">
        <f t="shared" si="2"/>
        <v>0</v>
      </c>
      <c r="J68" s="32">
        <v>0</v>
      </c>
      <c r="K68" s="99">
        <f t="shared" si="3"/>
        <v>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6" customFormat="1" ht="13.5" thickBot="1">
      <c r="A69" s="31" t="s">
        <v>6</v>
      </c>
      <c r="B69" s="50">
        <f>SUM(B59:B68)</f>
        <v>50</v>
      </c>
      <c r="C69" s="51">
        <f>SUM(C59:C68)</f>
        <v>1</v>
      </c>
      <c r="D69" s="50">
        <f>SUM(D59:D68)</f>
        <v>45</v>
      </c>
      <c r="E69" s="51">
        <f>SUM(E59:E68)</f>
        <v>1</v>
      </c>
      <c r="F69" s="50">
        <v>67</v>
      </c>
      <c r="G69" s="96">
        <f>SUM(G59:G68)</f>
        <v>1</v>
      </c>
      <c r="H69" s="50">
        <f>SUM(H59:H68)</f>
        <v>60</v>
      </c>
      <c r="I69" s="51">
        <f>SUM(I59:I68)</f>
        <v>1</v>
      </c>
      <c r="J69" s="50">
        <f>SUM(J59:J68)</f>
        <v>47</v>
      </c>
      <c r="K69" s="51">
        <f>SUM(K59:K68)</f>
        <v>1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6" customFormat="1" ht="12.75">
      <c r="A70" s="35"/>
      <c r="B70" s="100"/>
      <c r="C70" s="101"/>
      <c r="D70" s="100"/>
      <c r="E70" s="101"/>
      <c r="F70" s="100"/>
      <c r="G70" s="101"/>
      <c r="H70" s="100"/>
      <c r="I70" s="101"/>
      <c r="J70" s="100"/>
      <c r="K70" s="10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42" s="6" customFormat="1" ht="12.75">
      <c r="A71" s="35"/>
      <c r="B71" s="36"/>
      <c r="C71" s="37"/>
      <c r="D71" s="38"/>
      <c r="E71" s="30"/>
      <c r="F71" s="38"/>
      <c r="G71" s="30"/>
      <c r="H71" s="30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s="6" customFormat="1" ht="12.75">
      <c r="A72" s="35"/>
      <c r="B72" s="36"/>
      <c r="C72" s="37"/>
      <c r="D72" s="38"/>
      <c r="E72" s="30"/>
      <c r="F72" s="38"/>
      <c r="G72" s="30"/>
      <c r="H72" s="30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s="6" customFormat="1" ht="12.75">
      <c r="A73" s="35"/>
      <c r="B73" s="36"/>
      <c r="C73" s="37"/>
      <c r="D73" s="38"/>
      <c r="E73" s="30"/>
      <c r="F73" s="38"/>
      <c r="G73" s="30"/>
      <c r="H73" s="30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s="6" customFormat="1" ht="12.75">
      <c r="A74" s="35"/>
      <c r="B74" s="36"/>
      <c r="C74" s="37"/>
      <c r="D74" s="38"/>
      <c r="E74" s="30"/>
      <c r="F74" s="38"/>
      <c r="G74" s="30"/>
      <c r="H74" s="30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s="6" customFormat="1" ht="12.75">
      <c r="A75" s="35"/>
      <c r="B75" s="36"/>
      <c r="C75" s="37"/>
      <c r="D75" s="38"/>
      <c r="E75" s="30"/>
      <c r="F75" s="38"/>
      <c r="G75" s="30"/>
      <c r="H75" s="30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s="6" customFormat="1" ht="12.75">
      <c r="A76" s="35"/>
      <c r="B76" s="36"/>
      <c r="C76" s="37"/>
      <c r="D76" s="38"/>
      <c r="E76" s="30"/>
      <c r="F76" s="38"/>
      <c r="G76" s="30"/>
      <c r="H76" s="30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88" ht="12"/>
    <row r="89" ht="12"/>
    <row r="91" ht="9" customHeight="1"/>
    <row r="92" spans="1:9" ht="40.5" customHeight="1">
      <c r="A92" s="39"/>
      <c r="B92" s="69" t="s">
        <v>29</v>
      </c>
      <c r="C92" s="69"/>
      <c r="D92" s="69"/>
      <c r="E92" s="69"/>
      <c r="F92" s="69"/>
      <c r="G92" s="39"/>
      <c r="H92" s="40"/>
      <c r="I92" s="40"/>
    </row>
    <row r="93" ht="12.75" thickBot="1"/>
    <row r="94" spans="4:38" s="6" customFormat="1" ht="13.5" thickBot="1">
      <c r="D94" s="41">
        <v>2017</v>
      </c>
      <c r="E94" s="41">
        <v>2018</v>
      </c>
      <c r="F94" s="41">
        <v>2019</v>
      </c>
      <c r="G94" s="41">
        <v>2020</v>
      </c>
      <c r="H94" s="41">
        <v>2021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2:38" s="6" customFormat="1" ht="12.75">
      <c r="B95" s="31" t="s">
        <v>20</v>
      </c>
      <c r="C95" s="42"/>
      <c r="D95" s="43">
        <v>1</v>
      </c>
      <c r="E95" s="43">
        <v>3</v>
      </c>
      <c r="F95" s="43">
        <v>2</v>
      </c>
      <c r="G95" s="43">
        <v>2</v>
      </c>
      <c r="H95" s="43">
        <v>2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2:38" s="6" customFormat="1" ht="12.75">
      <c r="B96" s="31" t="s">
        <v>3</v>
      </c>
      <c r="C96" s="44"/>
      <c r="D96" s="45">
        <v>2</v>
      </c>
      <c r="E96" s="45">
        <v>2</v>
      </c>
      <c r="F96" s="45">
        <v>0</v>
      </c>
      <c r="G96" s="45">
        <v>1</v>
      </c>
      <c r="H96" s="45">
        <v>1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2:38" s="6" customFormat="1" ht="12.75">
      <c r="B97" s="31" t="s">
        <v>1</v>
      </c>
      <c r="C97" s="44"/>
      <c r="D97" s="45">
        <v>0</v>
      </c>
      <c r="E97" s="45">
        <v>1</v>
      </c>
      <c r="F97" s="45">
        <v>3</v>
      </c>
      <c r="G97" s="45">
        <v>3</v>
      </c>
      <c r="H97" s="45">
        <v>3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2:38" s="6" customFormat="1" ht="12.75">
      <c r="B98" s="31" t="s">
        <v>2</v>
      </c>
      <c r="C98" s="44"/>
      <c r="D98" s="45">
        <v>1</v>
      </c>
      <c r="E98" s="45">
        <v>2</v>
      </c>
      <c r="F98" s="45">
        <v>2</v>
      </c>
      <c r="G98" s="45">
        <v>1</v>
      </c>
      <c r="H98" s="45">
        <v>1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2:38" s="6" customFormat="1" ht="12.75" customHeight="1">
      <c r="B99" s="34" t="s">
        <v>16</v>
      </c>
      <c r="C99" s="44"/>
      <c r="D99" s="45">
        <v>5</v>
      </c>
      <c r="E99" s="45">
        <v>5</v>
      </c>
      <c r="F99" s="45">
        <v>5</v>
      </c>
      <c r="G99" s="45">
        <v>2</v>
      </c>
      <c r="H99" s="45">
        <v>2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2:38" s="6" customFormat="1" ht="12.75" customHeight="1">
      <c r="B100" s="34" t="s">
        <v>27</v>
      </c>
      <c r="C100" s="44"/>
      <c r="D100" s="45">
        <v>3</v>
      </c>
      <c r="E100" s="45"/>
      <c r="F100" s="45"/>
      <c r="G100" s="45"/>
      <c r="H100" s="4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2:38" s="6" customFormat="1" ht="15" customHeight="1">
      <c r="B101" s="31" t="s">
        <v>26</v>
      </c>
      <c r="C101" s="44"/>
      <c r="D101" s="45">
        <v>5</v>
      </c>
      <c r="E101" s="45">
        <v>6</v>
      </c>
      <c r="F101" s="45">
        <v>10</v>
      </c>
      <c r="G101" s="45">
        <v>11</v>
      </c>
      <c r="H101" s="45">
        <v>11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2:38" s="6" customFormat="1" ht="15" customHeight="1">
      <c r="B102" s="31" t="s">
        <v>5</v>
      </c>
      <c r="C102" s="44"/>
      <c r="D102" s="45">
        <v>1</v>
      </c>
      <c r="E102" s="45">
        <v>0</v>
      </c>
      <c r="F102" s="45">
        <v>0</v>
      </c>
      <c r="G102" s="45">
        <v>0</v>
      </c>
      <c r="H102" s="45">
        <v>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2:38" s="6" customFormat="1" ht="13.5" thickBot="1">
      <c r="B103" s="31" t="s">
        <v>4</v>
      </c>
      <c r="C103" s="42"/>
      <c r="D103" s="46">
        <v>1</v>
      </c>
      <c r="E103" s="46">
        <v>1</v>
      </c>
      <c r="F103" s="46">
        <v>2</v>
      </c>
      <c r="G103" s="46">
        <v>2</v>
      </c>
      <c r="H103" s="46">
        <v>2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</row>
    <row r="106" spans="2:63" ht="18.75" customHeight="1">
      <c r="B106" s="69" t="s">
        <v>31</v>
      </c>
      <c r="C106" s="69"/>
      <c r="D106" s="69"/>
      <c r="E106" s="69"/>
      <c r="F106" s="69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43:63" ht="12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47">
        <v>14.42</v>
      </c>
      <c r="D108" s="35" t="s">
        <v>32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3:63" ht="12.75">
      <c r="C109" s="48">
        <v>25.42</v>
      </c>
      <c r="D109" s="35" t="s">
        <v>33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1" ht="12"/>
  </sheetData>
  <sheetProtection/>
  <mergeCells count="15">
    <mergeCell ref="H57:I57"/>
    <mergeCell ref="B92:F92"/>
    <mergeCell ref="I12:J12"/>
    <mergeCell ref="B106:F106"/>
    <mergeCell ref="B57:C57"/>
    <mergeCell ref="D57:E57"/>
    <mergeCell ref="F57:G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2021-07-21T20:39:58Z</dcterms:modified>
  <cp:category/>
  <cp:version/>
  <cp:contentType/>
  <cp:contentStatus/>
</cp:coreProperties>
</file>