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<sst xmlns="http://schemas.openxmlformats.org/spreadsheetml/2006/main" count="69" uniqueCount="38">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</sst>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9" fontId="19" fillId="0" borderId="40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Arts!$B$57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3"/>
          <c:order val="1"/>
          <c:tx>
            <c:strRef>
              <c:f>Arts!$D$57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4"/>
          <c:order val="2"/>
          <c:tx>
            <c:strRef>
              <c:f>Arts!$F$57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1"/>
          <c:order val="3"/>
          <c:tx>
            <c:strRef>
              <c:f>Arts!$H$57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5"/>
          <c:order val="4"/>
          <c:tx>
            <c:strRef>
              <c:f>Arts!$J$57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46191771"/>
        <c:axId val="13072756"/>
      </c:barChart>
      <c:catAx>
        <c:axId val="4619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72756"/>
        <c:crosses val="autoZero"/>
        <c:auto val="1"/>
        <c:lblOffset val="100"/>
        <c:tickLblSkip val="1"/>
        <c:noMultiLvlLbl val="0"/>
      </c:catAx>
      <c:valAx>
        <c:axId val="13072756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177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25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50545941"/>
        <c:axId val="52260286"/>
      </c:lineChart>
      <c:catAx>
        <c:axId val="5054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260286"/>
        <c:crosses val="autoZero"/>
        <c:auto val="1"/>
        <c:lblOffset val="100"/>
        <c:tickLblSkip val="1"/>
        <c:noMultiLvlLbl val="0"/>
      </c:catAx>
      <c:valAx>
        <c:axId val="522602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5459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580527"/>
        <c:axId val="5224744"/>
      </c:lineChart>
      <c:catAx>
        <c:axId val="58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744"/>
        <c:crosses val="autoZero"/>
        <c:auto val="1"/>
        <c:lblOffset val="100"/>
        <c:tickLblSkip val="1"/>
        <c:noMultiLvlLbl val="0"/>
      </c:catAx>
      <c:valAx>
        <c:axId val="52247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83957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78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28575</xdr:rowOff>
    </xdr:from>
    <xdr:to>
      <xdr:col>8</xdr:col>
      <xdr:colOff>609600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53150" y="4448175"/>
          <a:ext cx="1476375" cy="600075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468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3" sqref="L1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2.87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81" t="s">
        <v>28</v>
      </c>
      <c r="B2" s="81"/>
      <c r="C2" s="81"/>
      <c r="D2" s="81"/>
      <c r="E2" s="81"/>
      <c r="F2" s="81"/>
      <c r="G2" s="81"/>
      <c r="H2" s="80"/>
      <c r="I2" s="80"/>
      <c r="J2" s="5"/>
    </row>
    <row r="3" spans="1:10" ht="15.75" customHeight="1">
      <c r="A3" s="82" t="s">
        <v>36</v>
      </c>
      <c r="B3" s="82"/>
      <c r="C3" s="82"/>
      <c r="D3" s="82"/>
      <c r="E3" s="82"/>
      <c r="F3" s="82"/>
      <c r="G3" s="82"/>
      <c r="H3" s="80"/>
      <c r="I3" s="8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7">
        <v>2019</v>
      </c>
      <c r="K6" s="66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68">
        <v>1</v>
      </c>
      <c r="K7" s="69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83" t="s">
        <v>25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41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3" t="s">
        <v>21</v>
      </c>
      <c r="I12" s="79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0.7833</v>
      </c>
      <c r="D14" s="24">
        <v>0.007</v>
      </c>
      <c r="E14" s="25">
        <v>0.6</v>
      </c>
      <c r="F14" s="23">
        <v>0.8502</v>
      </c>
      <c r="G14" s="24">
        <v>0.077</v>
      </c>
      <c r="H14" s="26" t="s">
        <v>30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0.7273</v>
      </c>
      <c r="D15" s="24">
        <f aca="true" t="shared" si="0" ref="D15:D22">(C15-C14)/C14</f>
        <v>-0.07149240393208228</v>
      </c>
      <c r="E15" s="25">
        <v>0.6</v>
      </c>
      <c r="F15" s="23">
        <v>0.7239</v>
      </c>
      <c r="G15" s="24">
        <f aca="true" t="shared" si="1" ref="G15:G22">(F15-F14)/F14</f>
        <v>-0.1485532815808045</v>
      </c>
      <c r="H15" s="26" t="s">
        <v>30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0.7027</v>
      </c>
      <c r="D16" s="24">
        <f t="shared" si="0"/>
        <v>-0.033823731610064564</v>
      </c>
      <c r="E16" s="25">
        <v>0.6</v>
      </c>
      <c r="F16" s="23">
        <v>0.748</v>
      </c>
      <c r="G16" s="24">
        <f t="shared" si="1"/>
        <v>0.03329189114518581</v>
      </c>
      <c r="H16" s="26" t="s">
        <v>30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0.8333</v>
      </c>
      <c r="D17" s="24">
        <f t="shared" si="0"/>
        <v>0.18585456097908076</v>
      </c>
      <c r="E17" s="25">
        <v>0.6</v>
      </c>
      <c r="F17" s="23">
        <v>0.8953</v>
      </c>
      <c r="G17" s="24">
        <f t="shared" si="1"/>
        <v>0.19692513368983955</v>
      </c>
      <c r="H17" s="26" t="s">
        <v>30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0.8092</v>
      </c>
      <c r="D18" s="24">
        <f t="shared" si="0"/>
        <v>-0.028921156846273863</v>
      </c>
      <c r="E18" s="25">
        <v>0.6</v>
      </c>
      <c r="F18" s="23">
        <v>0.8658</v>
      </c>
      <c r="G18" s="24">
        <f t="shared" si="1"/>
        <v>-0.03294984921255442</v>
      </c>
      <c r="H18" s="26" t="s">
        <v>30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9" customFormat="1" ht="15">
      <c r="A19" s="21">
        <v>2016</v>
      </c>
      <c r="B19" s="22">
        <v>0.6</v>
      </c>
      <c r="C19" s="23">
        <v>0.6535</v>
      </c>
      <c r="D19" s="24">
        <f t="shared" si="0"/>
        <v>-0.19241225902125564</v>
      </c>
      <c r="E19" s="25">
        <v>0.6</v>
      </c>
      <c r="F19" s="23">
        <v>0.8114</v>
      </c>
      <c r="G19" s="24">
        <f t="shared" si="1"/>
        <v>-0.06283206283206283</v>
      </c>
      <c r="H19" s="26" t="s">
        <v>30</v>
      </c>
      <c r="I19" s="64">
        <v>0.7158</v>
      </c>
      <c r="J19" s="64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30">
        <v>2017</v>
      </c>
      <c r="B20" s="22">
        <v>0.6</v>
      </c>
      <c r="C20" s="23">
        <v>0.88</v>
      </c>
      <c r="D20" s="24">
        <f t="shared" si="0"/>
        <v>0.3465952563121653</v>
      </c>
      <c r="E20" s="25">
        <v>0.6</v>
      </c>
      <c r="F20" s="23">
        <v>0.861</v>
      </c>
      <c r="G20" s="24">
        <f t="shared" si="1"/>
        <v>0.06112891298989398</v>
      </c>
      <c r="H20" s="26" t="s">
        <v>30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0">
        <v>2018</v>
      </c>
      <c r="B21" s="22">
        <v>0.6</v>
      </c>
      <c r="C21" s="23">
        <v>0.8151</v>
      </c>
      <c r="D21" s="24">
        <f t="shared" si="0"/>
        <v>-0.07374999999999995</v>
      </c>
      <c r="E21" s="25">
        <v>0.6</v>
      </c>
      <c r="F21" s="23">
        <v>0.8402</v>
      </c>
      <c r="G21" s="24">
        <f t="shared" si="1"/>
        <v>-0.024157955865272987</v>
      </c>
      <c r="H21" s="26" t="s">
        <v>30</v>
      </c>
      <c r="I21" s="64">
        <v>0.7593</v>
      </c>
      <c r="J21" s="64">
        <v>0.7154</v>
      </c>
      <c r="T21" s="31"/>
      <c r="U21" s="32"/>
      <c r="X21" s="31"/>
      <c r="Y21" s="32"/>
    </row>
    <row r="22" spans="1:24" ht="15.75" thickBot="1">
      <c r="A22" s="72">
        <v>2019</v>
      </c>
      <c r="B22" s="22">
        <v>0.6</v>
      </c>
      <c r="C22" s="73">
        <v>0.6119</v>
      </c>
      <c r="D22" s="74">
        <f t="shared" si="0"/>
        <v>-0.2492945650840388</v>
      </c>
      <c r="E22" s="22">
        <v>0.6</v>
      </c>
      <c r="F22" s="23">
        <v>0.6655</v>
      </c>
      <c r="G22" s="74">
        <f t="shared" si="1"/>
        <v>-0.20792668412282786</v>
      </c>
      <c r="H22" s="75" t="s">
        <v>30</v>
      </c>
      <c r="I22" s="64">
        <v>0.7365</v>
      </c>
      <c r="J22" s="64">
        <v>0.6923</v>
      </c>
      <c r="T22" s="33"/>
      <c r="X22" s="33"/>
    </row>
    <row r="23" spans="1:25" ht="15" thickBot="1">
      <c r="A23" s="70">
        <v>2020</v>
      </c>
      <c r="B23" s="60">
        <v>0.6</v>
      </c>
      <c r="C23" s="62">
        <v>0.75</v>
      </c>
      <c r="D23" s="63">
        <f>(C23-C22)/C22</f>
        <v>0.22569047229939532</v>
      </c>
      <c r="E23" s="60">
        <v>0.6</v>
      </c>
      <c r="F23" s="61">
        <v>0.6023</v>
      </c>
      <c r="G23" s="63">
        <f>(F23-F22)/F22</f>
        <v>-0.09496619083395948</v>
      </c>
      <c r="H23" s="65" t="s">
        <v>30</v>
      </c>
      <c r="I23" s="71">
        <v>0.737</v>
      </c>
      <c r="J23" s="71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5" t="s">
        <v>23</v>
      </c>
      <c r="B55" s="85"/>
      <c r="C55" s="85"/>
      <c r="D55" s="85"/>
      <c r="E55" s="85"/>
      <c r="F55" s="85"/>
      <c r="G55" s="85"/>
      <c r="H55" s="84"/>
      <c r="I55" s="84"/>
    </row>
    <row r="56" ht="12.75" thickBot="1"/>
    <row r="57" spans="2:38" s="6" customFormat="1" ht="13.5" customHeight="1" thickBot="1">
      <c r="B57" s="76">
        <v>2016</v>
      </c>
      <c r="C57" s="77"/>
      <c r="D57" s="76">
        <v>2017</v>
      </c>
      <c r="E57" s="77"/>
      <c r="F57" s="76">
        <v>2018</v>
      </c>
      <c r="G57" s="77"/>
      <c r="H57" s="76">
        <v>2019</v>
      </c>
      <c r="I57" s="77"/>
      <c r="J57" s="76">
        <v>2020</v>
      </c>
      <c r="K57" s="7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6" customFormat="1" ht="13.5" thickBot="1">
      <c r="A58" s="57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6" customFormat="1" ht="13.5" thickBot="1">
      <c r="A59" s="39" t="s">
        <v>0</v>
      </c>
      <c r="B59" s="36">
        <v>33</v>
      </c>
      <c r="C59" s="37">
        <f>B59/B69</f>
        <v>0.6534653465346535</v>
      </c>
      <c r="D59" s="36">
        <v>44</v>
      </c>
      <c r="E59" s="37">
        <f>D59/D69</f>
        <v>0.88</v>
      </c>
      <c r="F59" s="36">
        <v>36.68</v>
      </c>
      <c r="G59" s="37">
        <f>F59/F69</f>
        <v>0.8151111111111111</v>
      </c>
      <c r="H59" s="36">
        <v>41</v>
      </c>
      <c r="I59" s="37">
        <v>0.6119</v>
      </c>
      <c r="J59" s="36">
        <v>45</v>
      </c>
      <c r="K59" s="37">
        <f>J59/J$69</f>
        <v>0.75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6" customFormat="1" ht="13.5" thickBot="1">
      <c r="A60" s="39" t="s">
        <v>20</v>
      </c>
      <c r="B60" s="40">
        <v>0.5</v>
      </c>
      <c r="C60" s="41">
        <f>B60/B69</f>
        <v>0.009900990099009901</v>
      </c>
      <c r="D60" s="40">
        <v>0</v>
      </c>
      <c r="E60" s="41">
        <f>D60/D69</f>
        <v>0</v>
      </c>
      <c r="F60" s="40">
        <v>2.32</v>
      </c>
      <c r="G60" s="41">
        <f>F60/F69</f>
        <v>0.05155555555555555</v>
      </c>
      <c r="H60" s="40" t="s">
        <v>37</v>
      </c>
      <c r="I60" s="41">
        <v>0</v>
      </c>
      <c r="J60" s="40">
        <v>0</v>
      </c>
      <c r="K60" s="37">
        <f aca="true" t="shared" si="2" ref="K60:K68">J60/J$69</f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6" customFormat="1" ht="13.5" thickBot="1">
      <c r="A61" s="39" t="s">
        <v>3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3</v>
      </c>
      <c r="I61" s="41">
        <v>0.0448</v>
      </c>
      <c r="J61" s="40">
        <v>2</v>
      </c>
      <c r="K61" s="37">
        <f t="shared" si="2"/>
        <v>0.03333333333333333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6" customFormat="1" ht="13.5" thickBot="1">
      <c r="A62" s="39" t="s">
        <v>1</v>
      </c>
      <c r="B62" s="40">
        <v>1</v>
      </c>
      <c r="C62" s="41">
        <f>B62/B69</f>
        <v>0.019801980198019802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 t="s">
        <v>37</v>
      </c>
      <c r="I62" s="41">
        <v>0</v>
      </c>
      <c r="J62" s="40">
        <v>0</v>
      </c>
      <c r="K62" s="37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6" customFormat="1" ht="13.5" thickBot="1">
      <c r="A63" s="39" t="s">
        <v>2</v>
      </c>
      <c r="B63" s="40">
        <v>8</v>
      </c>
      <c r="C63" s="41">
        <f>B63/B69</f>
        <v>0.15841584158415842</v>
      </c>
      <c r="D63" s="40">
        <v>2</v>
      </c>
      <c r="E63" s="41">
        <f>D63/D69</f>
        <v>0.04</v>
      </c>
      <c r="F63" s="40">
        <v>3</v>
      </c>
      <c r="G63" s="41">
        <f>F63/F69</f>
        <v>0.06666666666666667</v>
      </c>
      <c r="H63" s="40">
        <v>7</v>
      </c>
      <c r="I63" s="41">
        <v>0.1045</v>
      </c>
      <c r="J63" s="40">
        <v>4</v>
      </c>
      <c r="K63" s="37">
        <f t="shared" si="2"/>
        <v>0.06666666666666667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6" customFormat="1" ht="12.75" customHeight="1" thickBot="1">
      <c r="A64" s="42" t="s">
        <v>16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/>
      <c r="G64" s="41">
        <f>F64/F69</f>
        <v>0</v>
      </c>
      <c r="H64" s="40">
        <v>2</v>
      </c>
      <c r="I64" s="41">
        <v>0.0299</v>
      </c>
      <c r="J64" s="40">
        <v>0</v>
      </c>
      <c r="K64" s="37">
        <f t="shared" si="2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6" customFormat="1" ht="13.5" thickBot="1">
      <c r="A65" s="39" t="s">
        <v>27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5</v>
      </c>
      <c r="I65" s="41">
        <v>0.0746</v>
      </c>
      <c r="J65" s="40">
        <v>4</v>
      </c>
      <c r="K65" s="37">
        <f t="shared" si="2"/>
        <v>0.06666666666666667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6" customFormat="1" ht="13.5" thickBot="1">
      <c r="A66" s="39" t="s">
        <v>26</v>
      </c>
      <c r="B66" s="40">
        <v>4</v>
      </c>
      <c r="C66" s="41">
        <f>B66/B69</f>
        <v>0.07920792079207921</v>
      </c>
      <c r="D66" s="40">
        <v>4</v>
      </c>
      <c r="E66" s="41">
        <f>D66/D69</f>
        <v>0.08</v>
      </c>
      <c r="F66" s="40">
        <v>3</v>
      </c>
      <c r="G66" s="41">
        <f>F66/F69</f>
        <v>0.06666666666666667</v>
      </c>
      <c r="H66" s="40">
        <v>4</v>
      </c>
      <c r="I66" s="41">
        <v>0.0597</v>
      </c>
      <c r="J66" s="40">
        <v>5</v>
      </c>
      <c r="K66" s="37">
        <f t="shared" si="2"/>
        <v>0.08333333333333333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6" customFormat="1" ht="13.5" thickBot="1">
      <c r="A67" s="39" t="s">
        <v>5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 t="s">
        <v>37</v>
      </c>
      <c r="I67" s="41">
        <v>0</v>
      </c>
      <c r="J67" s="40">
        <v>0</v>
      </c>
      <c r="K67" s="37">
        <f t="shared" si="2"/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6" customFormat="1" ht="12.75">
      <c r="A68" s="39" t="s">
        <v>4</v>
      </c>
      <c r="B68" s="40">
        <v>4</v>
      </c>
      <c r="C68" s="41">
        <f>B68/B69</f>
        <v>0.07920792079207921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5</v>
      </c>
      <c r="I68" s="41">
        <v>0.0746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6" customFormat="1" ht="13.5" thickBot="1">
      <c r="A69" s="39" t="s">
        <v>6</v>
      </c>
      <c r="B69" s="58">
        <f aca="true" t="shared" si="3" ref="B69:G69">SUM(B59:B68)</f>
        <v>50.5</v>
      </c>
      <c r="C69" s="59">
        <f t="shared" si="3"/>
        <v>1</v>
      </c>
      <c r="D69" s="58">
        <f t="shared" si="3"/>
        <v>50</v>
      </c>
      <c r="E69" s="59">
        <f t="shared" si="3"/>
        <v>1</v>
      </c>
      <c r="F69" s="58">
        <f t="shared" si="3"/>
        <v>45</v>
      </c>
      <c r="G69" s="59">
        <f t="shared" si="3"/>
        <v>1</v>
      </c>
      <c r="H69" s="58">
        <v>67</v>
      </c>
      <c r="I69" s="59">
        <f>SUM(I59:I68)</f>
        <v>1</v>
      </c>
      <c r="J69" s="58">
        <f>SUM(J59:J68)</f>
        <v>60</v>
      </c>
      <c r="K69" s="59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42" s="6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87" ht="12"/>
    <row r="88" ht="12"/>
    <row r="90" ht="9" customHeight="1"/>
    <row r="91" spans="1:9" ht="40.5" customHeight="1">
      <c r="A91" s="47"/>
      <c r="B91" s="78" t="s">
        <v>29</v>
      </c>
      <c r="C91" s="78"/>
      <c r="D91" s="78"/>
      <c r="E91" s="78"/>
      <c r="F91" s="78"/>
      <c r="G91" s="47"/>
      <c r="H91" s="48"/>
      <c r="I91" s="48"/>
    </row>
    <row r="92" ht="12.75" thickBot="1"/>
    <row r="93" spans="4:39" s="6" customFormat="1" ht="13.5" thickBot="1">
      <c r="D93" s="49">
        <v>2016</v>
      </c>
      <c r="E93" s="49">
        <v>2017</v>
      </c>
      <c r="F93" s="49">
        <v>2018</v>
      </c>
      <c r="G93" s="49">
        <v>2019</v>
      </c>
      <c r="H93" s="49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2:39" s="6" customFormat="1" ht="12.75">
      <c r="B94" s="39" t="s">
        <v>20</v>
      </c>
      <c r="C94" s="50"/>
      <c r="D94" s="51">
        <v>2</v>
      </c>
      <c r="E94" s="51">
        <v>1</v>
      </c>
      <c r="F94" s="51">
        <v>3</v>
      </c>
      <c r="G94" s="51">
        <v>2</v>
      </c>
      <c r="H94" s="51">
        <v>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2:39" s="6" customFormat="1" ht="12.75">
      <c r="B95" s="39" t="s">
        <v>3</v>
      </c>
      <c r="C95" s="52"/>
      <c r="D95" s="53">
        <v>1</v>
      </c>
      <c r="E95" s="53">
        <v>2</v>
      </c>
      <c r="F95" s="53">
        <v>2</v>
      </c>
      <c r="G95" s="53">
        <v>0</v>
      </c>
      <c r="H95" s="53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2:39" s="6" customFormat="1" ht="12.75">
      <c r="B96" s="39" t="s">
        <v>1</v>
      </c>
      <c r="C96" s="52"/>
      <c r="D96" s="53">
        <v>2</v>
      </c>
      <c r="E96" s="53">
        <v>0</v>
      </c>
      <c r="F96" s="53">
        <v>1</v>
      </c>
      <c r="G96" s="53">
        <v>3</v>
      </c>
      <c r="H96" s="53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2:39" s="6" customFormat="1" ht="12.75">
      <c r="B97" s="39" t="s">
        <v>2</v>
      </c>
      <c r="C97" s="52"/>
      <c r="D97" s="53">
        <v>1</v>
      </c>
      <c r="E97" s="53">
        <v>1</v>
      </c>
      <c r="F97" s="53">
        <v>2</v>
      </c>
      <c r="G97" s="53">
        <v>2</v>
      </c>
      <c r="H97" s="53">
        <v>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2:39" s="6" customFormat="1" ht="12.75" customHeight="1">
      <c r="B98" s="42" t="s">
        <v>16</v>
      </c>
      <c r="C98" s="52"/>
      <c r="D98" s="53">
        <v>2</v>
      </c>
      <c r="E98" s="53">
        <v>5</v>
      </c>
      <c r="F98" s="53">
        <v>5</v>
      </c>
      <c r="G98" s="53">
        <v>5</v>
      </c>
      <c r="H98" s="53">
        <v>2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2:39" s="6" customFormat="1" ht="12.75" customHeight="1">
      <c r="B99" s="42" t="s">
        <v>27</v>
      </c>
      <c r="C99" s="52"/>
      <c r="D99" s="53">
        <v>4</v>
      </c>
      <c r="E99" s="53">
        <v>3</v>
      </c>
      <c r="F99" s="53"/>
      <c r="G99" s="53"/>
      <c r="H99" s="5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2:39" s="6" customFormat="1" ht="15" customHeight="1">
      <c r="B100" s="39" t="s">
        <v>26</v>
      </c>
      <c r="C100" s="52"/>
      <c r="D100" s="53">
        <v>8</v>
      </c>
      <c r="E100" s="53">
        <v>5</v>
      </c>
      <c r="F100" s="53">
        <v>6</v>
      </c>
      <c r="G100" s="53">
        <v>10</v>
      </c>
      <c r="H100" s="53">
        <v>11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2:39" s="6" customFormat="1" ht="15" customHeight="1">
      <c r="B101" s="39" t="s">
        <v>5</v>
      </c>
      <c r="C101" s="52"/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2:39" s="6" customFormat="1" ht="13.5" thickBot="1">
      <c r="B102" s="39" t="s">
        <v>4</v>
      </c>
      <c r="C102" s="50"/>
      <c r="D102" s="54">
        <v>0</v>
      </c>
      <c r="E102" s="54">
        <v>1</v>
      </c>
      <c r="F102" s="54">
        <v>1</v>
      </c>
      <c r="G102" s="54">
        <v>2</v>
      </c>
      <c r="H102" s="54">
        <v>2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5" spans="2:63" ht="18.75" customHeight="1">
      <c r="B105" s="78" t="s">
        <v>31</v>
      </c>
      <c r="C105" s="78"/>
      <c r="D105" s="78"/>
      <c r="E105" s="78"/>
      <c r="F105" s="7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5">
        <v>14.42</v>
      </c>
      <c r="D107" s="43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6">
        <v>25.42</v>
      </c>
      <c r="D108" s="43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J57:K57"/>
    <mergeCell ref="B91:F91"/>
    <mergeCell ref="I12:J12"/>
    <mergeCell ref="B57:C57"/>
    <mergeCell ref="B105:F105"/>
    <mergeCell ref="D57:E57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2020-07-13T18:27:34Z</dcterms:modified>
  <cp:category/>
  <cp:version/>
  <cp:contentType/>
  <cp:contentStatus/>
</cp:coreProperties>
</file>