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480" windowHeight="11640" activeTab="0"/>
  </bookViews>
  <sheets>
    <sheet name="Capitol Complex" sheetId="1" r:id="rId1"/>
  </sheets>
  <externalReferences>
    <externalReference r:id="rId4"/>
  </externalReference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<sst xmlns="http://schemas.openxmlformats.org/spreadsheetml/2006/main" count="67" uniqueCount="38">
  <si>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</si>
  <si>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</si>
  <si>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</si>
  <si>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</si>
  <si>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</si>
  <si>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</si>
  <si>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</si>
  <si>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</si>
  <si>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</si>
  <si>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</si>
  <si>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</si>
  <si>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</si>
  <si>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</si>
  <si>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</si>
  <si>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</si>
  <si>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</si>
  <si>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</si>
  <si>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</si>
  <si>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</si>
  <si>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</si>
  <si>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</si>
  <si>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</si>
  <si>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</si>
  <si>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</si>
  <si>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</si>
  <si>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</si>
  <si>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</si>
  <si>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Agriculture, Dept. of - Capitol Complex</t>
  </si>
  <si>
    <t>NO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</si>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</sst>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1" fillId="0" borderId="21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29" fillId="0" borderId="25" xfId="42" applyNumberFormat="1" applyFont="1" applyFill="1" applyBorder="1" applyAlignment="1">
      <alignment/>
    </xf>
    <xf numFmtId="167" fontId="20" fillId="0" borderId="26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9" fillId="0" borderId="20" xfId="42" applyNumberFormat="1" applyFont="1" applyFill="1" applyBorder="1" applyAlignment="1">
      <alignment/>
    </xf>
    <xf numFmtId="167" fontId="20" fillId="0" borderId="27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2" xfId="0" applyNumberFormat="1" applyFont="1" applyBorder="1" applyAlignment="1">
      <alignment/>
    </xf>
    <xf numFmtId="167" fontId="20" fillId="0" borderId="33" xfId="59" applyNumberFormat="1" applyFont="1" applyBorder="1" applyAlignment="1">
      <alignment/>
    </xf>
    <xf numFmtId="0" fontId="21" fillId="0" borderId="22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37" xfId="59" applyNumberFormat="1" applyFont="1" applyBorder="1" applyAlignment="1">
      <alignment horizontal="center"/>
    </xf>
    <xf numFmtId="167" fontId="21" fillId="0" borderId="24" xfId="59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167" fontId="4" fillId="0" borderId="23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45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55314230"/>
        <c:axId val="28066023"/>
      </c:bar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1423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94775"/>
          <c:w val="0.41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755361"/>
        <c:crosses val="autoZero"/>
        <c:auto val="1"/>
        <c:lblOffset val="100"/>
        <c:tickLblSkip val="1"/>
        <c:noMultiLvlLbl val="0"/>
      </c:catAx>
      <c:valAx>
        <c:axId val="587553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2676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563771"/>
        <c:crosses val="autoZero"/>
        <c:auto val="1"/>
        <c:lblOffset val="100"/>
        <c:tickLblSkip val="1"/>
        <c:noMultiLvlLbl val="0"/>
      </c:catAx>
      <c:valAx>
        <c:axId val="615637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0.5305</cdr:y>
    </cdr:from>
    <cdr:to>
      <cdr:x>0.99125</cdr:x>
      <cdr:y>0.66475</cdr:y>
    </cdr:to>
    <cdr:sp>
      <cdr:nvSpPr>
        <cdr:cNvPr id="1" name="AutoShape 10"/>
        <cdr:cNvSpPr>
          <a:spLocks/>
        </cdr:cNvSpPr>
      </cdr:nvSpPr>
      <cdr:spPr>
        <a:xfrm>
          <a:off x="6962775" y="1495425"/>
          <a:ext cx="247650" cy="3810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0.25975</cdr:y>
    </cdr:from>
    <cdr:to>
      <cdr:x>1</cdr:x>
      <cdr:y>0.49525</cdr:y>
    </cdr:to>
    <cdr:sp>
      <cdr:nvSpPr>
        <cdr:cNvPr id="1" name="AutoShape 15"/>
        <cdr:cNvSpPr>
          <a:spLocks/>
        </cdr:cNvSpPr>
      </cdr:nvSpPr>
      <cdr:spPr>
        <a:xfrm>
          <a:off x="5705475" y="571500"/>
          <a:ext cx="20955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0.26775</cdr:y>
    </cdr:from>
    <cdr:to>
      <cdr:x>1</cdr:x>
      <cdr:y>0.4915</cdr:y>
    </cdr:to>
    <cdr:sp>
      <cdr:nvSpPr>
        <cdr:cNvPr id="1" name="AutoShape 1032"/>
        <cdr:cNvSpPr>
          <a:spLocks/>
        </cdr:cNvSpPr>
      </cdr:nvSpPr>
      <cdr:spPr>
        <a:xfrm>
          <a:off x="5705475" y="609600"/>
          <a:ext cx="20955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152400</xdr:rowOff>
    </xdr:from>
    <xdr:to>
      <xdr:col>8</xdr:col>
      <xdr:colOff>47625</xdr:colOff>
      <xdr:row>89</xdr:row>
      <xdr:rowOff>19050</xdr:rowOff>
    </xdr:to>
    <xdr:graphicFrame>
      <xdr:nvGraphicFramePr>
        <xdr:cNvPr id="1" name="Chart 1"/>
        <xdr:cNvGraphicFramePr/>
      </xdr:nvGraphicFramePr>
      <xdr:xfrm>
        <a:off x="9525" y="11982450"/>
        <a:ext cx="72771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133350</xdr:rowOff>
    </xdr:from>
    <xdr:to>
      <xdr:col>6</xdr:col>
      <xdr:colOff>619125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76200" y="45529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571500</xdr:colOff>
      <xdr:row>53</xdr:row>
      <xdr:rowOff>142875</xdr:rowOff>
    </xdr:to>
    <xdr:graphicFrame>
      <xdr:nvGraphicFramePr>
        <xdr:cNvPr id="3" name="Chart 15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120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26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23</xdr:row>
      <xdr:rowOff>85725</xdr:rowOff>
    </xdr:from>
    <xdr:to>
      <xdr:col>8</xdr:col>
      <xdr:colOff>609600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238875" y="4505325"/>
          <a:ext cx="1609725" cy="561975"/>
        </a:xfrm>
        <a:prstGeom prst="borderCallout1">
          <a:avLst>
            <a:gd name="adj1" fmla="val -26805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39</xdr:row>
      <xdr:rowOff>0</xdr:rowOff>
    </xdr:from>
    <xdr:to>
      <xdr:col>8</xdr:col>
      <xdr:colOff>600075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86475" y="6858000"/>
          <a:ext cx="1752600" cy="352425"/>
        </a:xfrm>
        <a:prstGeom prst="borderCallout1">
          <a:avLst>
            <a:gd name="adj1" fmla="val -211120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88</xdr:row>
      <xdr:rowOff>28575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658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9"/>
  <sheetViews>
    <sheetView showGridLines="0" tabSelected="1" zoomScaleSheetLayoutView="100" zoomScalePageLayoutView="0" workbookViewId="0" topLeftCell="A1">
      <selection activeCell="O9" sqref="O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3.00390625" style="3" customWidth="1"/>
    <col min="9" max="9" width="11.375" style="3" customWidth="1"/>
    <col min="10" max="11" width="11.375" style="4" customWidth="1"/>
    <col min="12" max="38" width="5.125" style="4" customWidth="1"/>
    <col min="39" max="49" width="5.125" style="3" customWidth="1"/>
    <col min="50" max="16384" width="11.375" style="3" customWidth="1"/>
  </cols>
  <sheetData>
    <row r="1" ht="15" customHeight="1"/>
    <row r="2" spans="1:10" ht="22.5">
      <c r="A2" s="81" t="s">
        <v>27</v>
      </c>
      <c r="B2" s="81"/>
      <c r="C2" s="81"/>
      <c r="D2" s="81"/>
      <c r="E2" s="81"/>
      <c r="F2" s="81"/>
      <c r="G2" s="81"/>
      <c r="H2" s="73"/>
      <c r="I2" s="73"/>
      <c r="J2" s="5"/>
    </row>
    <row r="3" spans="1:10" ht="15.75" customHeight="1">
      <c r="A3" s="82" t="s">
        <v>20</v>
      </c>
      <c r="B3" s="82"/>
      <c r="C3" s="82"/>
      <c r="D3" s="82"/>
      <c r="E3" s="82"/>
      <c r="F3" s="82"/>
      <c r="G3" s="82"/>
      <c r="H3" s="73"/>
      <c r="I3" s="73"/>
      <c r="J3" s="5"/>
    </row>
    <row r="4" ht="6.75" customHeight="1">
      <c r="F4" s="6"/>
    </row>
    <row r="5" ht="13.5" thickBot="1">
      <c r="F5" s="6"/>
    </row>
    <row r="6" spans="1:38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" customFormat="1" ht="15">
      <c r="A7" s="9" t="s">
        <v>15</v>
      </c>
      <c r="B7" s="10">
        <v>0.79</v>
      </c>
      <c r="C7" s="10">
        <v>1</v>
      </c>
      <c r="D7" s="10">
        <v>0.73</v>
      </c>
      <c r="E7" s="10">
        <v>0.9</v>
      </c>
      <c r="F7" s="10">
        <v>0.99</v>
      </c>
      <c r="G7" s="10">
        <v>0.89</v>
      </c>
      <c r="H7" s="10">
        <v>0.993</v>
      </c>
      <c r="I7" s="10">
        <v>0.97</v>
      </c>
      <c r="J7" s="11">
        <v>0.8639</v>
      </c>
      <c r="K7" s="11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ht="15" customHeight="1">
      <c r="D8" s="12" t="s">
        <v>35</v>
      </c>
    </row>
    <row r="9" ht="15" customHeight="1"/>
    <row r="10" spans="1:9" ht="18.75">
      <c r="A10" s="83" t="s">
        <v>26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86"/>
      <c r="B11" s="86"/>
      <c r="C11" s="86"/>
      <c r="D11" s="86"/>
      <c r="E11" s="86"/>
      <c r="F11" s="86"/>
      <c r="G11" s="86"/>
      <c r="H11" s="13"/>
    </row>
    <row r="12" spans="2:37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22</v>
      </c>
      <c r="I12" s="72" t="s">
        <v>25</v>
      </c>
      <c r="J12" s="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5">
      <c r="A14" s="22">
        <v>2010</v>
      </c>
      <c r="B14" s="23">
        <v>0.6</v>
      </c>
      <c r="C14" s="24">
        <v>0.717</v>
      </c>
      <c r="D14" s="25">
        <v>0.159</v>
      </c>
      <c r="E14" s="23">
        <v>0.6</v>
      </c>
      <c r="F14" s="24">
        <v>0.6914</v>
      </c>
      <c r="G14" s="25">
        <v>0.141</v>
      </c>
      <c r="H14" s="26" t="s">
        <v>28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5">
      <c r="A15" s="22">
        <v>2011</v>
      </c>
      <c r="B15" s="23">
        <v>0.6</v>
      </c>
      <c r="C15" s="24">
        <v>0.714</v>
      </c>
      <c r="D15" s="25">
        <f aca="true" t="shared" si="0" ref="D15:D22">(C15-C14)/C14</f>
        <v>-0.004184100418410046</v>
      </c>
      <c r="E15" s="23">
        <v>0.6</v>
      </c>
      <c r="F15" s="24">
        <v>0.6967</v>
      </c>
      <c r="G15" s="25">
        <f aca="true" t="shared" si="1" ref="G15:G22">(F15-F14)/F14</f>
        <v>0.007665606016777511</v>
      </c>
      <c r="H15" s="26" t="s">
        <v>28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15">
      <c r="A16" s="22">
        <v>2012</v>
      </c>
      <c r="B16" s="23">
        <v>0.6</v>
      </c>
      <c r="C16" s="24">
        <v>0.7112</v>
      </c>
      <c r="D16" s="25">
        <f t="shared" si="0"/>
        <v>-0.00392156862745086</v>
      </c>
      <c r="E16" s="23">
        <v>0.6</v>
      </c>
      <c r="F16" s="24">
        <v>0.7092</v>
      </c>
      <c r="G16" s="25">
        <f t="shared" si="1"/>
        <v>0.017941725276302667</v>
      </c>
      <c r="H16" s="26" t="s">
        <v>28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15">
      <c r="A17" s="22">
        <v>2013</v>
      </c>
      <c r="B17" s="23">
        <v>0.6</v>
      </c>
      <c r="C17" s="24">
        <v>0.6793</v>
      </c>
      <c r="D17" s="25">
        <f t="shared" si="0"/>
        <v>-0.04485376827896518</v>
      </c>
      <c r="E17" s="23">
        <v>0.6</v>
      </c>
      <c r="F17" s="24">
        <v>0.6168</v>
      </c>
      <c r="G17" s="25">
        <f t="shared" si="1"/>
        <v>-0.13028764805414556</v>
      </c>
      <c r="H17" s="26" t="s">
        <v>28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15">
      <c r="A18" s="22">
        <v>2015</v>
      </c>
      <c r="B18" s="23">
        <v>0.6</v>
      </c>
      <c r="C18" s="24">
        <v>0.6797</v>
      </c>
      <c r="D18" s="25">
        <f t="shared" si="0"/>
        <v>0.0005888414544383276</v>
      </c>
      <c r="E18" s="23">
        <v>0.6</v>
      </c>
      <c r="F18" s="24">
        <v>0.6344</v>
      </c>
      <c r="G18" s="25">
        <f t="shared" si="1"/>
        <v>0.028534370946822225</v>
      </c>
      <c r="H18" s="26" t="s">
        <v>28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30" customFormat="1" ht="15">
      <c r="A19" s="22">
        <v>2016</v>
      </c>
      <c r="B19" s="23">
        <v>0.6</v>
      </c>
      <c r="C19" s="24">
        <v>0.6733</v>
      </c>
      <c r="D19" s="25">
        <f t="shared" si="0"/>
        <v>-0.0094159187877004</v>
      </c>
      <c r="E19" s="23">
        <v>0.6</v>
      </c>
      <c r="F19" s="24">
        <v>0.6493</v>
      </c>
      <c r="G19" s="25">
        <f t="shared" si="1"/>
        <v>0.02348675914249689</v>
      </c>
      <c r="H19" s="26" t="s">
        <v>28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" customFormat="1" ht="15">
      <c r="A20" s="31">
        <v>2017</v>
      </c>
      <c r="B20" s="23">
        <v>0.6</v>
      </c>
      <c r="C20" s="24">
        <v>0.717</v>
      </c>
      <c r="D20" s="25">
        <f t="shared" si="0"/>
        <v>0.06490420317837511</v>
      </c>
      <c r="E20" s="23">
        <v>0.6</v>
      </c>
      <c r="F20" s="24">
        <v>0.71</v>
      </c>
      <c r="G20" s="25">
        <f t="shared" si="1"/>
        <v>0.09348529185276448</v>
      </c>
      <c r="H20" s="26" t="s">
        <v>28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25" ht="15.75" thickBot="1">
      <c r="A21" s="31">
        <v>2018</v>
      </c>
      <c r="B21" s="65">
        <v>0.6</v>
      </c>
      <c r="C21" s="66">
        <v>0.696</v>
      </c>
      <c r="D21" s="67">
        <f t="shared" si="0"/>
        <v>-0.02928870292887032</v>
      </c>
      <c r="E21" s="65">
        <v>0.6</v>
      </c>
      <c r="F21" s="66">
        <v>0.669</v>
      </c>
      <c r="G21" s="67">
        <f t="shared" si="1"/>
        <v>-0.05774647887323933</v>
      </c>
      <c r="H21" s="26" t="s">
        <v>28</v>
      </c>
      <c r="I21" s="63">
        <v>0.7593</v>
      </c>
      <c r="J21" s="63">
        <v>0.7154</v>
      </c>
      <c r="T21" s="32"/>
      <c r="U21" s="33"/>
      <c r="X21" s="32"/>
      <c r="Y21" s="33"/>
    </row>
    <row r="22" spans="1:38" s="71" customFormat="1" ht="15.75" thickBot="1">
      <c r="A22" s="31">
        <v>2019</v>
      </c>
      <c r="B22" s="88">
        <v>0.6</v>
      </c>
      <c r="C22" s="89">
        <v>0.6858</v>
      </c>
      <c r="D22" s="90">
        <f t="shared" si="0"/>
        <v>-0.014655172413793086</v>
      </c>
      <c r="E22" s="88">
        <v>0.6</v>
      </c>
      <c r="F22" s="89">
        <v>0.6735</v>
      </c>
      <c r="G22" s="90">
        <f t="shared" si="1"/>
        <v>0.006726457399103061</v>
      </c>
      <c r="H22" s="26" t="s">
        <v>28</v>
      </c>
      <c r="I22" s="63">
        <v>0.7365</v>
      </c>
      <c r="J22" s="63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71" customFormat="1" ht="15" thickBot="1">
      <c r="A23" s="62">
        <v>2020</v>
      </c>
      <c r="B23" s="68">
        <v>0.6</v>
      </c>
      <c r="C23" s="69">
        <v>0.7022</v>
      </c>
      <c r="D23" s="70">
        <f>(C23-C22)/C22</f>
        <v>0.023913677456984663</v>
      </c>
      <c r="E23" s="68">
        <v>0.6</v>
      </c>
      <c r="F23" s="69">
        <v>0.6933</v>
      </c>
      <c r="G23" s="70">
        <f>(F23-F22)/F22</f>
        <v>0.029398663697104737</v>
      </c>
      <c r="H23" s="28" t="s">
        <v>28</v>
      </c>
      <c r="I23" s="64">
        <v>0.7374</v>
      </c>
      <c r="J23" s="64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5" t="s">
        <v>24</v>
      </c>
      <c r="B56" s="85"/>
      <c r="C56" s="85"/>
      <c r="D56" s="85"/>
      <c r="E56" s="85"/>
      <c r="F56" s="85"/>
      <c r="G56" s="85"/>
      <c r="H56" s="84"/>
      <c r="I56" s="84"/>
    </row>
    <row r="57" ht="12.75" thickBot="1"/>
    <row r="58" spans="2:34" s="6" customFormat="1" ht="13.5" customHeight="1" thickBot="1">
      <c r="B58" s="74">
        <v>2016</v>
      </c>
      <c r="C58" s="75"/>
      <c r="D58" s="74">
        <v>2017</v>
      </c>
      <c r="E58" s="75"/>
      <c r="F58" s="74">
        <v>2018</v>
      </c>
      <c r="G58" s="75"/>
      <c r="H58" s="74">
        <v>2019</v>
      </c>
      <c r="I58" s="75"/>
      <c r="J58" s="74">
        <v>2020</v>
      </c>
      <c r="K58" s="7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6" customFormat="1" ht="13.5" thickBot="1">
      <c r="A59" s="59" t="s">
        <v>7</v>
      </c>
      <c r="B59" s="36" t="s">
        <v>8</v>
      </c>
      <c r="C59" s="37" t="s">
        <v>9</v>
      </c>
      <c r="D59" s="36" t="s">
        <v>8</v>
      </c>
      <c r="E59" s="37" t="s">
        <v>9</v>
      </c>
      <c r="F59" s="36" t="s">
        <v>8</v>
      </c>
      <c r="G59" s="37" t="s">
        <v>9</v>
      </c>
      <c r="H59" s="36" t="s">
        <v>8</v>
      </c>
      <c r="I59" s="37" t="s">
        <v>9</v>
      </c>
      <c r="J59" s="36" t="s">
        <v>8</v>
      </c>
      <c r="K59" s="37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6" customFormat="1" ht="12.75">
      <c r="A60" s="41" t="s">
        <v>0</v>
      </c>
      <c r="B60" s="38">
        <v>441</v>
      </c>
      <c r="C60" s="39">
        <f>B60/B70</f>
        <v>0.6732824427480916</v>
      </c>
      <c r="D60" s="38">
        <v>476.68</v>
      </c>
      <c r="E60" s="39">
        <f>D60/D70</f>
        <v>0.6810881865462651</v>
      </c>
      <c r="F60" s="38">
        <v>492.30000000000007</v>
      </c>
      <c r="G60" s="39">
        <f>F60/F70</f>
        <v>0.6963224893917963</v>
      </c>
      <c r="H60" s="38">
        <v>509.18</v>
      </c>
      <c r="I60" s="39">
        <f>H60/H70</f>
        <v>0.6857643097643098</v>
      </c>
      <c r="J60" s="38">
        <v>531.1800000000001</v>
      </c>
      <c r="K60" s="39">
        <f>J60/J70</f>
        <v>0.7021546596166556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6" customFormat="1" ht="12.75">
      <c r="A61" s="41" t="s">
        <v>21</v>
      </c>
      <c r="B61" s="42">
        <v>19</v>
      </c>
      <c r="C61" s="43">
        <f>B61/B70</f>
        <v>0.02900763358778626</v>
      </c>
      <c r="D61" s="42">
        <v>17.2</v>
      </c>
      <c r="E61" s="43">
        <f>D61/D70</f>
        <v>0.024575641538549464</v>
      </c>
      <c r="F61" s="42">
        <v>37.699999999999996</v>
      </c>
      <c r="G61" s="43">
        <f>F61/F70</f>
        <v>0.05332390381895331</v>
      </c>
      <c r="H61" s="42">
        <v>16.82</v>
      </c>
      <c r="I61" s="43">
        <f>H61/H70</f>
        <v>0.022653198653198654</v>
      </c>
      <c r="J61" s="42">
        <v>25.819999999999997</v>
      </c>
      <c r="K61" s="43">
        <f>J61/J70</f>
        <v>0.03413086582947785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6" customFormat="1" ht="12.75">
      <c r="A62" s="41" t="s">
        <v>3</v>
      </c>
      <c r="B62" s="42">
        <v>4</v>
      </c>
      <c r="C62" s="43">
        <f>B62/B70</f>
        <v>0.0061068702290076335</v>
      </c>
      <c r="D62" s="42">
        <v>5</v>
      </c>
      <c r="E62" s="43">
        <f>D62/D70</f>
        <v>0.007144081842601589</v>
      </c>
      <c r="F62" s="42">
        <v>15</v>
      </c>
      <c r="G62" s="43">
        <f>F62/F70</f>
        <v>0.021216407355021213</v>
      </c>
      <c r="H62" s="42">
        <v>13</v>
      </c>
      <c r="I62" s="43">
        <f>H62/H70</f>
        <v>0.017508417508417508</v>
      </c>
      <c r="J62" s="42">
        <v>11</v>
      </c>
      <c r="K62" s="43">
        <f>J62/J70</f>
        <v>0.01454064771976206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6" customFormat="1" ht="12.75">
      <c r="A63" s="41" t="s">
        <v>1</v>
      </c>
      <c r="B63" s="42">
        <v>70</v>
      </c>
      <c r="C63" s="43">
        <f>B63/B70</f>
        <v>0.10687022900763359</v>
      </c>
      <c r="D63" s="42">
        <v>58</v>
      </c>
      <c r="E63" s="43">
        <f>D63/D70</f>
        <v>0.08287134937417844</v>
      </c>
      <c r="F63" s="42">
        <v>67</v>
      </c>
      <c r="G63" s="43">
        <f>F63/F70</f>
        <v>0.09476661951909475</v>
      </c>
      <c r="H63" s="42">
        <v>47</v>
      </c>
      <c r="I63" s="43">
        <f>H63/H70</f>
        <v>0.0632996632996633</v>
      </c>
      <c r="J63" s="42">
        <v>50</v>
      </c>
      <c r="K63" s="43">
        <f>J63/J70</f>
        <v>0.06609385327164573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6" customFormat="1" ht="12.75">
      <c r="A64" s="41" t="s">
        <v>2</v>
      </c>
      <c r="B64" s="42">
        <v>95</v>
      </c>
      <c r="C64" s="43">
        <f>B64/B70</f>
        <v>0.1450381679389313</v>
      </c>
      <c r="D64" s="42">
        <v>106</v>
      </c>
      <c r="E64" s="43">
        <f>D64/D70</f>
        <v>0.15145453506315368</v>
      </c>
      <c r="F64" s="42">
        <v>78</v>
      </c>
      <c r="G64" s="43">
        <f>F64/F70</f>
        <v>0.1103253182461103</v>
      </c>
      <c r="H64" s="42">
        <v>81</v>
      </c>
      <c r="I64" s="43">
        <f>H64/H70</f>
        <v>0.10909090909090909</v>
      </c>
      <c r="J64" s="42">
        <v>57</v>
      </c>
      <c r="K64" s="43">
        <f>J64/J70</f>
        <v>0.07534699272967613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6" customFormat="1" ht="12.75" customHeight="1">
      <c r="A65" s="44" t="s">
        <v>16</v>
      </c>
      <c r="B65" s="42">
        <v>6</v>
      </c>
      <c r="C65" s="43">
        <f>B65/B70</f>
        <v>0.00916030534351145</v>
      </c>
      <c r="D65" s="42">
        <v>18</v>
      </c>
      <c r="E65" s="43">
        <f>D65/D70</f>
        <v>0.02571869463336572</v>
      </c>
      <c r="F65" s="42"/>
      <c r="G65" s="43">
        <f>F65/F70</f>
        <v>0</v>
      </c>
      <c r="H65" s="42">
        <v>23.5</v>
      </c>
      <c r="I65" s="43">
        <f>H65/H70</f>
        <v>0.03164983164983165</v>
      </c>
      <c r="J65" s="42">
        <v>23.5</v>
      </c>
      <c r="K65" s="43">
        <f>J65/J70</f>
        <v>0.03106411103767349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6" customFormat="1" ht="12.75">
      <c r="A66" s="41" t="s">
        <v>30</v>
      </c>
      <c r="B66" s="42">
        <v>1</v>
      </c>
      <c r="C66" s="43">
        <f>B66/B70</f>
        <v>0.0015267175572519084</v>
      </c>
      <c r="D66" s="42">
        <v>1</v>
      </c>
      <c r="E66" s="43">
        <f>D66/D70</f>
        <v>0.0014288163685203178</v>
      </c>
      <c r="F66" s="42">
        <v>5</v>
      </c>
      <c r="G66" s="43">
        <f>F66/F70</f>
        <v>0.007072135785007071</v>
      </c>
      <c r="H66" s="42">
        <v>12</v>
      </c>
      <c r="I66" s="43">
        <f>H66/H70</f>
        <v>0.01616161616161616</v>
      </c>
      <c r="J66" s="42">
        <v>11</v>
      </c>
      <c r="K66" s="43">
        <f>J66/J70</f>
        <v>0.01454064771976206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6" customFormat="1" ht="12.75">
      <c r="A67" s="41" t="s">
        <v>29</v>
      </c>
      <c r="B67" s="42">
        <v>17</v>
      </c>
      <c r="C67" s="43">
        <f>B67/B70</f>
        <v>0.025954198473282442</v>
      </c>
      <c r="D67" s="42">
        <v>18</v>
      </c>
      <c r="E67" s="43">
        <f>D67/D70</f>
        <v>0.02571869463336572</v>
      </c>
      <c r="F67" s="42">
        <v>12</v>
      </c>
      <c r="G67" s="43">
        <f>F67/F70</f>
        <v>0.01697312588401697</v>
      </c>
      <c r="H67" s="42">
        <v>32</v>
      </c>
      <c r="I67" s="43">
        <f>H67/H70</f>
        <v>0.0430976430976431</v>
      </c>
      <c r="J67" s="42">
        <v>34</v>
      </c>
      <c r="K67" s="43">
        <f>J67/J70</f>
        <v>0.04494382022471909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6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1</v>
      </c>
      <c r="K68" s="43">
        <f>J68/J70</f>
        <v>0.0013218770654329145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6" customFormat="1" ht="12.75">
      <c r="A69" s="41" t="s">
        <v>4</v>
      </c>
      <c r="B69" s="42">
        <v>2</v>
      </c>
      <c r="C69" s="43">
        <f>B69/B70</f>
        <v>0.0030534351145038168</v>
      </c>
      <c r="D69" s="42">
        <v>0</v>
      </c>
      <c r="E69" s="43">
        <f>D69/D70</f>
        <v>0</v>
      </c>
      <c r="F69" s="42">
        <v>0</v>
      </c>
      <c r="G69" s="43">
        <f>F69/F70</f>
        <v>0</v>
      </c>
      <c r="H69" s="42">
        <v>8</v>
      </c>
      <c r="I69" s="43">
        <f>H69/H70</f>
        <v>0.010774410774410775</v>
      </c>
      <c r="J69" s="42">
        <v>12</v>
      </c>
      <c r="K69" s="43">
        <f>J69/J70</f>
        <v>0.015862524785194974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6" customFormat="1" ht="13.5" thickBot="1">
      <c r="A70" s="41" t="s">
        <v>6</v>
      </c>
      <c r="B70" s="60">
        <f aca="true" t="shared" si="2" ref="B70:I70">SUM(B60:B69)</f>
        <v>655</v>
      </c>
      <c r="C70" s="61">
        <f t="shared" si="2"/>
        <v>0.9999999999999999</v>
      </c>
      <c r="D70" s="60">
        <f t="shared" si="2"/>
        <v>699.88</v>
      </c>
      <c r="E70" s="61">
        <f t="shared" si="2"/>
        <v>1</v>
      </c>
      <c r="F70" s="60">
        <f t="shared" si="2"/>
        <v>707.0000000000001</v>
      </c>
      <c r="G70" s="61">
        <f t="shared" si="2"/>
        <v>1</v>
      </c>
      <c r="H70" s="60">
        <f t="shared" si="2"/>
        <v>742.5</v>
      </c>
      <c r="I70" s="61">
        <f t="shared" si="2"/>
        <v>1.0000000000000002</v>
      </c>
      <c r="J70" s="60">
        <f>SUM(J60:J69)</f>
        <v>756.5000000000001</v>
      </c>
      <c r="K70" s="61">
        <f>SUM(K60:K69)</f>
        <v>1</v>
      </c>
      <c r="L70" s="35"/>
      <c r="M70" s="35"/>
      <c r="N70" s="35" t="s">
        <v>37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8" s="6" customFormat="1" ht="12.75">
      <c r="A71" s="45"/>
      <c r="B71" s="46"/>
      <c r="C71" s="47"/>
      <c r="D71" s="48"/>
      <c r="E71" s="40"/>
      <c r="F71" s="48"/>
      <c r="G71" s="40"/>
      <c r="H71" s="40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1:38" s="6" customFormat="1" ht="12.75">
      <c r="A72" s="45"/>
      <c r="B72" s="46"/>
      <c r="C72" s="47"/>
      <c r="D72" s="48"/>
      <c r="E72" s="40"/>
      <c r="F72" s="48"/>
      <c r="G72" s="40"/>
      <c r="H72" s="40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1:38" s="6" customFormat="1" ht="12.75">
      <c r="A73" s="45"/>
      <c r="B73" s="46"/>
      <c r="C73" s="47"/>
      <c r="D73" s="48"/>
      <c r="E73" s="40"/>
      <c r="F73" s="48"/>
      <c r="G73" s="40"/>
      <c r="H73" s="40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1:38" s="6" customFormat="1" ht="12.75">
      <c r="A74" s="45"/>
      <c r="B74" s="46"/>
      <c r="C74" s="47"/>
      <c r="D74" s="48"/>
      <c r="E74" s="40"/>
      <c r="F74" s="48"/>
      <c r="G74" s="40"/>
      <c r="H74" s="40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1:38" s="6" customFormat="1" ht="12.75">
      <c r="A75" s="45"/>
      <c r="B75" s="46"/>
      <c r="C75" s="47"/>
      <c r="D75" s="48"/>
      <c r="E75" s="40"/>
      <c r="F75" s="48"/>
      <c r="G75" s="40"/>
      <c r="H75" s="40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1:38" s="6" customFormat="1" ht="12.75">
      <c r="A76" s="45"/>
      <c r="B76" s="46"/>
      <c r="C76" s="47"/>
      <c r="D76" s="48"/>
      <c r="E76" s="40"/>
      <c r="F76" s="48"/>
      <c r="G76" s="40"/>
      <c r="H76" s="40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89" ht="12"/>
    <row r="90" ht="12"/>
    <row r="92" spans="1:9" ht="40.5" customHeight="1">
      <c r="A92" s="49"/>
      <c r="B92" s="87" t="s">
        <v>31</v>
      </c>
      <c r="C92" s="87"/>
      <c r="D92" s="87"/>
      <c r="E92" s="87"/>
      <c r="F92" s="87"/>
      <c r="G92" s="49"/>
      <c r="H92" s="50"/>
      <c r="I92" s="50"/>
    </row>
    <row r="93" ht="12.75" thickBot="1"/>
    <row r="94" spans="4:36" s="6" customFormat="1" ht="13.5" thickBot="1">
      <c r="D94" s="51">
        <v>2016</v>
      </c>
      <c r="E94" s="51">
        <v>2017</v>
      </c>
      <c r="F94" s="51">
        <v>2018</v>
      </c>
      <c r="G94" s="51">
        <v>2019</v>
      </c>
      <c r="H94" s="51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2:36" s="6" customFormat="1" ht="12.75">
      <c r="B95" s="41" t="s">
        <v>21</v>
      </c>
      <c r="C95" s="52"/>
      <c r="D95" s="53">
        <v>23</v>
      </c>
      <c r="E95" s="53">
        <v>27</v>
      </c>
      <c r="F95" s="53">
        <v>25</v>
      </c>
      <c r="G95" s="53">
        <v>19</v>
      </c>
      <c r="H95" s="53">
        <v>25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2:36" s="6" customFormat="1" ht="12.75">
      <c r="B96" s="41" t="s">
        <v>3</v>
      </c>
      <c r="C96" s="54"/>
      <c r="D96" s="55">
        <v>8</v>
      </c>
      <c r="E96" s="55">
        <v>6</v>
      </c>
      <c r="F96" s="55">
        <v>8</v>
      </c>
      <c r="G96" s="55">
        <v>5</v>
      </c>
      <c r="H96" s="55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2:36" s="6" customFormat="1" ht="12.75">
      <c r="B97" s="41" t="s">
        <v>1</v>
      </c>
      <c r="C97" s="54"/>
      <c r="D97" s="55">
        <v>21</v>
      </c>
      <c r="E97" s="55">
        <v>25</v>
      </c>
      <c r="F97" s="55">
        <v>32</v>
      </c>
      <c r="G97" s="55">
        <v>22</v>
      </c>
      <c r="H97" s="55">
        <v>30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2:36" s="6" customFormat="1" ht="12.75">
      <c r="B98" s="41" t="s">
        <v>2</v>
      </c>
      <c r="C98" s="54"/>
      <c r="D98" s="55">
        <v>24</v>
      </c>
      <c r="E98" s="55">
        <v>28</v>
      </c>
      <c r="F98" s="55">
        <v>24</v>
      </c>
      <c r="G98" s="55">
        <v>22</v>
      </c>
      <c r="H98" s="55">
        <v>30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2:36" s="6" customFormat="1" ht="12.75" customHeight="1">
      <c r="B99" s="44" t="s">
        <v>16</v>
      </c>
      <c r="C99" s="54"/>
      <c r="D99" s="55">
        <v>50</v>
      </c>
      <c r="E99" s="55">
        <v>52</v>
      </c>
      <c r="F99" s="55">
        <v>53</v>
      </c>
      <c r="G99" s="55">
        <v>69</v>
      </c>
      <c r="H99" s="55">
        <v>67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2:36" s="6" customFormat="1" ht="12.75" customHeight="1">
      <c r="B100" s="44" t="s">
        <v>30</v>
      </c>
      <c r="C100" s="54"/>
      <c r="D100" s="55">
        <v>17</v>
      </c>
      <c r="E100" s="55">
        <v>20</v>
      </c>
      <c r="F100" s="55"/>
      <c r="G100" s="55"/>
      <c r="H100" s="5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</row>
    <row r="101" spans="2:36" s="6" customFormat="1" ht="15" customHeight="1">
      <c r="B101" s="41" t="s">
        <v>29</v>
      </c>
      <c r="C101" s="54"/>
      <c r="D101" s="55">
        <v>51</v>
      </c>
      <c r="E101" s="55">
        <v>57</v>
      </c>
      <c r="F101" s="55">
        <v>60</v>
      </c>
      <c r="G101" s="55">
        <v>57</v>
      </c>
      <c r="H101" s="55">
        <v>71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2:36" s="6" customFormat="1" ht="15" customHeight="1">
      <c r="B102" s="41" t="s">
        <v>5</v>
      </c>
      <c r="C102" s="54"/>
      <c r="D102" s="55">
        <v>5</v>
      </c>
      <c r="E102" s="55">
        <v>10</v>
      </c>
      <c r="F102" s="55">
        <v>8</v>
      </c>
      <c r="G102" s="55">
        <v>10</v>
      </c>
      <c r="H102" s="55">
        <v>10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</row>
    <row r="103" spans="2:36" s="6" customFormat="1" ht="13.5" thickBot="1">
      <c r="B103" s="41" t="s">
        <v>4</v>
      </c>
      <c r="C103" s="52"/>
      <c r="D103" s="56">
        <v>2</v>
      </c>
      <c r="E103" s="56">
        <v>3</v>
      </c>
      <c r="F103" s="56">
        <v>3</v>
      </c>
      <c r="G103" s="56">
        <v>3</v>
      </c>
      <c r="H103" s="56">
        <v>2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</row>
    <row r="106" spans="2:63" ht="18.75" customHeight="1">
      <c r="B106" s="87" t="s">
        <v>32</v>
      </c>
      <c r="C106" s="87"/>
      <c r="D106" s="87"/>
      <c r="E106" s="87"/>
      <c r="F106" s="87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9:63" ht="12"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25.13</v>
      </c>
      <c r="D108" s="45" t="s">
        <v>33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:63" ht="12.75">
      <c r="C109" s="58">
        <v>41.92</v>
      </c>
      <c r="D109" s="45" t="s">
        <v>34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22" ht="12"/>
  </sheetData>
  <sheetProtection/>
  <mergeCells count="15">
    <mergeCell ref="B106:F106"/>
    <mergeCell ref="B92:F92"/>
    <mergeCell ref="D58:E58"/>
    <mergeCell ref="F58:G58"/>
    <mergeCell ref="J58:K58"/>
    <mergeCell ref="I12:J12"/>
    <mergeCell ref="B58:C58"/>
    <mergeCell ref="B12:D12"/>
    <mergeCell ref="E12:G12"/>
    <mergeCell ref="A2:I2"/>
    <mergeCell ref="A3:I3"/>
    <mergeCell ref="A10:I10"/>
    <mergeCell ref="A56:I56"/>
    <mergeCell ref="A11:G11"/>
    <mergeCell ref="H58:I58"/>
  </mergeCells>
  <printOptions horizontalCentered="1"/>
  <pageMargins left="0.76" right="0.41" top="0.68" bottom="0.5" header="0.5" footer="0"/>
  <pageSetup orientation="portrait" scale="94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2016-05-06T19:11:41Z</cp:lastPrinted>
  <dcterms:created xsi:type="dcterms:W3CDTF">1999-06-08T15:24:14Z</dcterms:created>
  <dcterms:modified xsi:type="dcterms:W3CDTF">2020-07-12T00:58:29Z</dcterms:modified>
  <cp:category/>
  <cp:version/>
  <cp:contentType/>
  <cp:contentStatus/>
</cp:coreProperties>
</file>