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activeTab="0"/>
  </bookViews>
  <sheets>
    <sheet name="PDSD 24th Ave" sheetId="1" r:id="rId1"/>
    <sheet name="PDSD 19th Ave" sheetId="2" r:id="rId2"/>
    <sheet name="Capitol Complex" sheetId="3" r:id="rId3"/>
  </sheets>
  <definedNames>
    <definedName name="_xlnm.Print_Area" localSheetId="2">'Capitol Complex'!$A$1:$I$104</definedName>
    <definedName name="_xlnm.Print_Area" localSheetId="1">'PDSD 19th Ave'!$A$1:$I$107</definedName>
    <definedName name="_xlnm.Print_Area" localSheetId="0">'PDSD 24th Ave'!$A$1:$I$107</definedName>
  </definedNames>
  <calcPr fullCalcOnLoad="1"/>
</workbook>
</file>

<file path=xl/sharedStrings.xml><?xml version="1.0" encoding="utf-8"?>
<sst xmlns="http://schemas.openxmlformats.org/spreadsheetml/2006/main" count="196" uniqueCount="42">
  <si>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</si>
  <si>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</si>
  <si>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</si>
  <si>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</si>
  <si>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</si>
  <si>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</si>
  <si>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</si>
  <si>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</si>
  <si>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</si>
  <si>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</si>
  <si>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</si>
  <si>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</si>
  <si>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</si>
  <si>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</si>
  <si>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</si>
  <si>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</si>
  <si>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</si>
  <si>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</si>
  <si>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</si>
  <si>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</si>
  <si>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</si>
  <si>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</si>
  <si>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</si>
  <si>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</si>
  <si>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</si>
  <si>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</si>
  <si>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</si>
  <si>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</si>
  <si>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</si>
  <si>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</si>
  <si>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</si>
  <si>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</si>
  <si>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</si>
  <si>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Phoenix Day School for the Deaf - 19th Avenue</t>
  </si>
  <si>
    <t>N/A</t>
  </si>
  <si>
    <t>*Survey was not conducted in 2014.</t>
  </si>
  <si>
    <t>2015*</t>
  </si>
  <si>
    <t>Phoenix Day School for the Deaf - Capitol Complex</t>
  </si>
  <si>
    <t>Travel Reduction Results from Annual Travel Reduction Survey</t>
  </si>
  <si>
    <t>Phoenix Day School for the Deaf - 24th Ave</t>
  </si>
  <si>
    <t xml:space="preserve"> </t>
  </si>
  <si>
    <t>YES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</si>
</sst>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8"/>
      <name val="Times New Roman"/>
      <family val="1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167" fontId="19" fillId="0" borderId="22" xfId="59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8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3" fontId="26" fillId="0" borderId="29" xfId="42" applyNumberFormat="1" applyFont="1" applyFill="1" applyBorder="1" applyAlignment="1">
      <alignment/>
    </xf>
    <xf numFmtId="167" fontId="18" fillId="0" borderId="30" xfId="59" applyNumberFormat="1" applyFont="1" applyBorder="1" applyAlignment="1">
      <alignment/>
    </xf>
    <xf numFmtId="3" fontId="18" fillId="0" borderId="29" xfId="42" applyNumberFormat="1" applyFont="1" applyFill="1" applyBorder="1" applyAlignment="1">
      <alignment/>
    </xf>
    <xf numFmtId="3" fontId="64" fillId="0" borderId="29" xfId="42" applyNumberFormat="1" applyFont="1" applyFill="1" applyBorder="1" applyAlignment="1">
      <alignment/>
    </xf>
    <xf numFmtId="167" fontId="64" fillId="0" borderId="30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6" fillId="0" borderId="31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3" fontId="18" fillId="0" borderId="31" xfId="42" applyNumberFormat="1" applyFont="1" applyFill="1" applyBorder="1" applyAlignment="1">
      <alignment/>
    </xf>
    <xf numFmtId="3" fontId="64" fillId="0" borderId="31" xfId="42" applyNumberFormat="1" applyFont="1" applyFill="1" applyBorder="1" applyAlignment="1">
      <alignment/>
    </xf>
    <xf numFmtId="167" fontId="64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42" applyNumberFormat="1" applyFont="1" applyBorder="1" applyAlignment="1">
      <alignment horizontal="center"/>
    </xf>
    <xf numFmtId="1" fontId="18" fillId="0" borderId="34" xfId="42" applyNumberFormat="1" applyFont="1" applyBorder="1" applyAlignment="1">
      <alignment horizontal="center"/>
    </xf>
    <xf numFmtId="1" fontId="18" fillId="0" borderId="35" xfId="59" applyNumberFormat="1" applyFont="1" applyBorder="1" applyAlignment="1">
      <alignment/>
    </xf>
    <xf numFmtId="1" fontId="18" fillId="0" borderId="36" xfId="42" applyNumberFormat="1" applyFont="1" applyBorder="1" applyAlignment="1">
      <alignment horizontal="center"/>
    </xf>
    <xf numFmtId="1" fontId="18" fillId="0" borderId="37" xfId="42" applyNumberFormat="1" applyFont="1" applyBorder="1" applyAlignment="1">
      <alignment horizontal="center"/>
    </xf>
    <xf numFmtId="1" fontId="18" fillId="0" borderId="38" xfId="42" applyNumberFormat="1" applyFont="1" applyBorder="1" applyAlignment="1">
      <alignment horizontal="center"/>
    </xf>
    <xf numFmtId="1" fontId="18" fillId="0" borderId="39" xfId="42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171" fontId="18" fillId="0" borderId="32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26" xfId="0" applyNumberFormat="1" applyFont="1" applyBorder="1" applyAlignment="1">
      <alignment/>
    </xf>
    <xf numFmtId="167" fontId="18" fillId="0" borderId="40" xfId="59" applyNumberFormat="1" applyFont="1" applyBorder="1" applyAlignment="1">
      <alignment/>
    </xf>
    <xf numFmtId="3" fontId="64" fillId="0" borderId="26" xfId="0" applyNumberFormat="1" applyFont="1" applyBorder="1" applyAlignment="1">
      <alignment/>
    </xf>
    <xf numFmtId="167" fontId="64" fillId="0" borderId="40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27" xfId="59" applyNumberFormat="1" applyFont="1" applyBorder="1" applyAlignment="1">
      <alignment horizontal="center"/>
    </xf>
    <xf numFmtId="171" fontId="18" fillId="0" borderId="35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19" fillId="0" borderId="28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2" fillId="0" borderId="0" xfId="0" applyFont="1" applyAlignment="1">
      <alignment/>
    </xf>
    <xf numFmtId="167" fontId="19" fillId="0" borderId="42" xfId="59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67" fontId="47" fillId="0" borderId="0" xfId="59" applyNumberFormat="1" applyFont="1" applyAlignment="1">
      <alignment/>
    </xf>
    <xf numFmtId="0" fontId="7" fillId="0" borderId="0" xfId="0" applyFont="1" applyAlignment="1">
      <alignment/>
    </xf>
    <xf numFmtId="9" fontId="65" fillId="0" borderId="0" xfId="59" applyFont="1" applyAlignment="1">
      <alignment/>
    </xf>
    <xf numFmtId="0" fontId="14" fillId="0" borderId="0" xfId="0" applyFont="1" applyAlignment="1">
      <alignment/>
    </xf>
    <xf numFmtId="10" fontId="65" fillId="0" borderId="0" xfId="0" applyNumberFormat="1" applyFont="1" applyAlignment="1">
      <alignment/>
    </xf>
    <xf numFmtId="10" fontId="65" fillId="0" borderId="0" xfId="0" applyNumberFormat="1" applyFont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4" fillId="0" borderId="43" xfId="0" applyFont="1" applyBorder="1" applyAlignment="1">
      <alignment horizontal="center"/>
    </xf>
    <xf numFmtId="0" fontId="64" fillId="0" borderId="45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'PDSD 24th Ave'!$B$57:$C$57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Ave'!$A$60:$A$68</c:f>
              <c:strCache/>
            </c:strRef>
          </c:cat>
          <c:val>
            <c:numRef>
              <c:f>'PDSD 24th Ave'!$C$60:$C$68</c:f>
              <c:numCache/>
            </c:numRef>
          </c:val>
        </c:ser>
        <c:ser>
          <c:idx val="4"/>
          <c:order val="1"/>
          <c:tx>
            <c:strRef>
              <c:f>'PDSD 24th Ave'!$D$57:$E$57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Ave'!$A$60:$A$68</c:f>
              <c:strCache/>
            </c:strRef>
          </c:cat>
          <c:val>
            <c:numRef>
              <c:f>'PDSD 24th Ave'!$E$60:$E$68</c:f>
              <c:numCache/>
            </c:numRef>
          </c:val>
        </c:ser>
        <c:ser>
          <c:idx val="1"/>
          <c:order val="2"/>
          <c:tx>
            <c:strRef>
              <c:f>'PDSD 24th Ave'!$F$57:$G$57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Ave'!$A$60:$A$68</c:f>
              <c:strCache/>
            </c:strRef>
          </c:cat>
          <c:val>
            <c:numRef>
              <c:f>'PDSD 24th Ave'!$G$60:$G$68</c:f>
              <c:numCache/>
            </c:numRef>
          </c:val>
        </c:ser>
        <c:ser>
          <c:idx val="0"/>
          <c:order val="3"/>
          <c:tx>
            <c:strRef>
              <c:f>'PDSD 24th Ave'!$H$57:$I$57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Ave'!$A$60:$A$68</c:f>
              <c:strCache/>
            </c:strRef>
          </c:cat>
          <c:val>
            <c:numRef>
              <c:f>'PDSD 24th Ave'!$I$60:$I$68</c:f>
              <c:numCache/>
            </c:numRef>
          </c:val>
        </c:ser>
        <c:ser>
          <c:idx val="2"/>
          <c:order val="4"/>
          <c:tx>
            <c:strRef>
              <c:f>'PDSD 24th Ave'!$J$57:$K$57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Ave'!$A$60:$A$68</c:f>
              <c:strCache/>
            </c:strRef>
          </c:cat>
          <c:val>
            <c:numRef>
              <c:f>'PDSD 24th Ave'!$K$60:$K$68</c:f>
              <c:numCache/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4787"/>
        <c:crossesAt val="1"/>
        <c:crossBetween val="between"/>
        <c:dispUnits/>
        <c:min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28"/>
          <c:w val="0.292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675"/>
          <c:w val="0.96225"/>
          <c:h val="0.74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Ave'!$A$14:$A$22</c:f>
              <c:numCache/>
            </c:numRef>
          </c:cat>
          <c:val>
            <c:numRef>
              <c:f>'PDSD 24th Ave'!$B$14:$B$22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Ave'!$A$14:$A$22</c:f>
              <c:numCache/>
            </c:numRef>
          </c:cat>
          <c:val>
            <c:numRef>
              <c:f>'PDSD 24th Ave'!$C$14:$C$22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Ave'!$A$14:$A$22</c:f>
              <c:numCache/>
            </c:numRef>
          </c:cat>
          <c:val>
            <c:numRef>
              <c:f>'PDSD 24th Ave'!$I$14:$I$22</c:f>
              <c:numCache/>
            </c:numRef>
          </c:val>
          <c:smooth val="0"/>
        </c:ser>
        <c:marker val="1"/>
        <c:axId val="17133645"/>
        <c:axId val="19985078"/>
      </c:line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13364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Ave'!$A$14:$A$22</c:f>
              <c:numCache/>
            </c:numRef>
          </c:cat>
          <c:val>
            <c:numRef>
              <c:f>'PDSD 24th Ave'!$E$14:$E$22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Ave'!$A$14:$A$22</c:f>
              <c:numCache/>
            </c:numRef>
          </c:cat>
          <c:val>
            <c:numRef>
              <c:f>'PDSD 24th Ave'!$F$14:$F$22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Ave'!$A$14:$A$22</c:f>
              <c:numCache/>
            </c:numRef>
          </c:cat>
          <c:val>
            <c:numRef>
              <c:f>'PDSD 24th Ave'!$J$14:$J$22</c:f>
              <c:numCache/>
            </c:numRef>
          </c:val>
          <c:smooth val="0"/>
        </c:ser>
        <c:marker val="1"/>
        <c:axId val="45647975"/>
        <c:axId val="8178592"/>
      </c:line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797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94475"/>
          <c:h val="0.8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'PDSD 19th Ave'!$B$58:$C$58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Ave'!$C$61:$C$69</c:f>
              <c:numCache/>
            </c:numRef>
          </c:val>
        </c:ser>
        <c:ser>
          <c:idx val="4"/>
          <c:order val="1"/>
          <c:tx>
            <c:strRef>
              <c:f>'PDSD 19th Ave'!$D$58:$E$58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Ave'!$E$61:$E$69</c:f>
              <c:numCache/>
            </c:numRef>
          </c:val>
        </c:ser>
        <c:ser>
          <c:idx val="1"/>
          <c:order val="2"/>
          <c:tx>
            <c:strRef>
              <c:f>'PDSD 19th Ave'!$F$58:$G$58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Ave'!$G$61:$G$69</c:f>
              <c:numCache/>
            </c:numRef>
          </c:val>
        </c:ser>
        <c:ser>
          <c:idx val="0"/>
          <c:order val="3"/>
          <c:tx>
            <c:strRef>
              <c:f>'PDSD 19th Ave'!$H$58:$I$58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Ave'!$I$61:$I$69</c:f>
              <c:numCache/>
            </c:numRef>
          </c:val>
        </c:ser>
        <c:ser>
          <c:idx val="2"/>
          <c:order val="4"/>
          <c:tx>
            <c:strRef>
              <c:f>'PDSD 19th Ave'!$J$58:$K$58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Ave'!$A$61:$A$69</c:f>
              <c:strCache/>
            </c:strRef>
          </c:cat>
          <c:val>
            <c:numRef>
              <c:f>'PDSD 19th Ave'!$K$61:$K$69</c:f>
              <c:numCache/>
            </c:numRef>
          </c:val>
        </c:ser>
        <c:axId val="6498465"/>
        <c:axId val="58486186"/>
      </c:barChart>
      <c:catAx>
        <c:axId val="649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86186"/>
        <c:crosses val="autoZero"/>
        <c:auto val="1"/>
        <c:lblOffset val="100"/>
        <c:tickLblSkip val="1"/>
        <c:noMultiLvlLbl val="0"/>
      </c:catAx>
      <c:valAx>
        <c:axId val="58486186"/>
        <c:scaling>
          <c:orientation val="minMax"/>
          <c:max val="0.1500000000000000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65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425"/>
          <c:y val="0.94325"/>
          <c:w val="0.293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75"/>
          <c:w val="0.963"/>
          <c:h val="0.75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Ave'!$A$14:$A$23</c:f>
              <c:numCache/>
            </c:numRef>
          </c:cat>
          <c:val>
            <c:numRef>
              <c:f>'PDSD 19th Ave'!$B$14:$B$23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Ave'!$A$14:$A$23</c:f>
              <c:numCache/>
            </c:numRef>
          </c:cat>
          <c:val>
            <c:numRef>
              <c:f>'PDSD 19th Ave'!$C$14:$C$23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Ave'!$A$14:$A$23</c:f>
              <c:numCache/>
            </c:numRef>
          </c:cat>
          <c:val>
            <c:numRef>
              <c:f>'PDSD 19th Ave'!$I$14:$I$23</c:f>
              <c:numCache/>
            </c:numRef>
          </c:val>
          <c:smooth val="0"/>
        </c:ser>
        <c:marker val="1"/>
        <c:axId val="56613627"/>
        <c:axId val="39760596"/>
      </c:line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760596"/>
        <c:crosses val="autoZero"/>
        <c:auto val="1"/>
        <c:lblOffset val="100"/>
        <c:tickLblSkip val="1"/>
        <c:noMultiLvlLbl val="0"/>
      </c:catAx>
      <c:valAx>
        <c:axId val="3976059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61362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275"/>
          <c:w val="0.95925"/>
          <c:h val="0.69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Ave'!$A$14:$A$23</c:f>
              <c:numCache/>
            </c:numRef>
          </c:cat>
          <c:val>
            <c:numRef>
              <c:f>'PDSD 19th Ave'!$E$14:$E$23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Ave'!$A$14:$A$23</c:f>
              <c:numCache/>
            </c:numRef>
          </c:cat>
          <c:val>
            <c:numRef>
              <c:f>'PDSD 19th Ave'!$F$14:$F$23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Ave'!$A$14:$A$23</c:f>
              <c:numCache/>
            </c:numRef>
          </c:cat>
          <c:val>
            <c:numRef>
              <c:f>'PDSD 19th Ave'!$J$14:$J$23</c:f>
              <c:numCache/>
            </c:numRef>
          </c:val>
          <c:smooth val="0"/>
        </c:ser>
        <c:marker val="1"/>
        <c:axId val="22301045"/>
        <c:axId val="66491678"/>
      </c:line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 val="autoZero"/>
        <c:auto val="1"/>
        <c:lblOffset val="100"/>
        <c:tickLblSkip val="1"/>
        <c:noMultiLvlLbl val="0"/>
      </c:catAx>
      <c:valAx>
        <c:axId val="6649167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104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Complex'!$B$54:$C$54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Complex'!$A$57:$A$65</c:f>
              <c:strCache/>
            </c:strRef>
          </c:cat>
          <c:val>
            <c:numRef>
              <c:f>'Capitol Complex'!$C$57:$C$65</c:f>
              <c:numCache/>
            </c:numRef>
          </c:val>
        </c:ser>
        <c:ser>
          <c:idx val="2"/>
          <c:order val="1"/>
          <c:tx>
            <c:strRef>
              <c:f>'Capitol Complex'!$D$54:$E$54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Complex'!$E$57:$E$65</c:f>
              <c:numCache/>
            </c:numRef>
          </c:val>
        </c:ser>
        <c:ser>
          <c:idx val="3"/>
          <c:order val="2"/>
          <c:tx>
            <c:strRef>
              <c:f>'Capitol Complex'!$F$54:$G$54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Complex'!$G$57:$G$65</c:f>
              <c:numCache/>
            </c:numRef>
          </c:val>
        </c:ser>
        <c:ser>
          <c:idx val="1"/>
          <c:order val="3"/>
          <c:tx>
            <c:strRef>
              <c:f>'Capitol Complex'!$H$54:$I$54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Complex'!$I$57:$I$65</c:f>
              <c:numCache/>
            </c:numRef>
          </c:val>
        </c:ser>
        <c:ser>
          <c:idx val="4"/>
          <c:order val="4"/>
          <c:tx>
            <c:strRef>
              <c:f>'Capitol Complex'!$J$54:$K$54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Complex'!$K$57:$K$65</c:f>
              <c:numCache/>
            </c:numRef>
          </c:val>
        </c:ser>
        <c:axId val="61554191"/>
        <c:axId val="17116808"/>
      </c:bar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16808"/>
        <c:crosses val="autoZero"/>
        <c:auto val="1"/>
        <c:lblOffset val="100"/>
        <c:tickLblSkip val="1"/>
        <c:noMultiLvlLbl val="0"/>
      </c:catAx>
      <c:valAx>
        <c:axId val="17116808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54191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75"/>
          <c:y val="0.913"/>
          <c:w val="0.448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7"/>
          <c:w val="0.96225"/>
          <c:h val="0.74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Complex'!$B$14:$B$19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Complex'!$C$14:$C$19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Complex'!$I$14:$I$19</c:f>
              <c:numCache/>
            </c:numRef>
          </c:val>
          <c:smooth val="0"/>
        </c:ser>
        <c:marker val="1"/>
        <c:axId val="19833545"/>
        <c:axId val="44284178"/>
      </c:line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83354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Complex'!$A$14:$A$19</c:f>
              <c:numCache/>
            </c:numRef>
          </c:cat>
          <c:val>
            <c:numRef>
              <c:f>'Capitol Complex'!$E$14:$E$19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Complex'!$F$14:$F$19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Complex'!$A$14:$A$19</c:f>
              <c:numCache/>
            </c:numRef>
          </c:cat>
          <c:val>
            <c:numRef>
              <c:f>'Capitol Complex'!$J$14:$J$19</c:f>
              <c:numCache/>
            </c:numRef>
          </c:val>
          <c:smooth val="0"/>
        </c:ser>
        <c:marker val="1"/>
        <c:axId val="63013283"/>
        <c:axId val="30248636"/>
      </c:line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328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0.94575</cdr:x>
      <cdr:y>0.53075</cdr:y>
    </cdr:from>
    <cdr:to>
      <cdr:x>0.991</cdr:x>
      <cdr:y>0.7535</cdr:y>
    </cdr:to>
    <cdr:sp>
      <cdr:nvSpPr>
        <cdr:cNvPr id="1" name="AutoShape 10"/>
        <cdr:cNvSpPr>
          <a:spLocks/>
        </cdr:cNvSpPr>
      </cdr:nvSpPr>
      <cdr:spPr>
        <a:xfrm>
          <a:off x="6810375" y="1371600"/>
          <a:ext cx="323850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0.2735</cdr:y>
    </cdr:from>
    <cdr:to>
      <cdr:x>0.99975</cdr:x>
      <cdr:y>0.505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66</xdr:row>
      <xdr:rowOff>85725</xdr:rowOff>
    </xdr:from>
    <xdr:to>
      <xdr:col>8</xdr:col>
      <xdr:colOff>104775</xdr:colOff>
      <xdr:row>83</xdr:row>
      <xdr:rowOff>38100</xdr:rowOff>
    </xdr:to>
    <xdr:graphicFrame>
      <xdr:nvGraphicFramePr>
        <xdr:cNvPr id="1" name="Chart 1"/>
        <xdr:cNvGraphicFramePr/>
      </xdr:nvGraphicFramePr>
      <xdr:xfrm>
        <a:off x="47625" y="11172825"/>
        <a:ext cx="72771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19</xdr:row>
      <xdr:rowOff>123825</xdr:rowOff>
    </xdr:from>
    <xdr:to>
      <xdr:col>6</xdr:col>
      <xdr:colOff>581025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47625" y="380047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104775</xdr:rowOff>
    </xdr:from>
    <xdr:to>
      <xdr:col>6</xdr:col>
      <xdr:colOff>552450</xdr:colOff>
      <xdr:row>50</xdr:row>
      <xdr:rowOff>104775</xdr:rowOff>
    </xdr:to>
    <xdr:graphicFrame>
      <xdr:nvGraphicFramePr>
        <xdr:cNvPr id="3" name="Chart 15"/>
        <xdr:cNvGraphicFramePr/>
      </xdr:nvGraphicFramePr>
      <xdr:xfrm>
        <a:off x="9525" y="62198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110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669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19</xdr:row>
      <xdr:rowOff>104775</xdr:rowOff>
    </xdr:from>
    <xdr:to>
      <xdr:col>9</xdr:col>
      <xdr:colOff>542925</xdr:colOff>
      <xdr:row>22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619875" y="3781425"/>
          <a:ext cx="2009775" cy="466725"/>
        </a:xfrm>
        <a:prstGeom prst="borderCallout1">
          <a:avLst>
            <a:gd name="adj1" fmla="val -269328"/>
            <a:gd name="adj2" fmla="val -3022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35</xdr:row>
      <xdr:rowOff>66675</xdr:rowOff>
    </xdr:from>
    <xdr:to>
      <xdr:col>8</xdr:col>
      <xdr:colOff>790575</xdr:colOff>
      <xdr:row>39</xdr:row>
      <xdr:rowOff>104775</xdr:rowOff>
    </xdr:to>
    <xdr:sp>
      <xdr:nvSpPr>
        <xdr:cNvPr id="6" name="AutoShape 41"/>
        <xdr:cNvSpPr>
          <a:spLocks/>
        </xdr:cNvSpPr>
      </xdr:nvSpPr>
      <xdr:spPr>
        <a:xfrm>
          <a:off x="6153150" y="6181725"/>
          <a:ext cx="1857375" cy="647700"/>
        </a:xfrm>
        <a:prstGeom prst="borderCallout1">
          <a:avLst>
            <a:gd name="adj1" fmla="val -262467"/>
            <a:gd name="adj2" fmla="val -2643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0970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81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5540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09700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12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688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688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688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68878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6773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7735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67735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69</xdr:row>
      <xdr:rowOff>85725</xdr:rowOff>
    </xdr:from>
    <xdr:to>
      <xdr:col>8</xdr:col>
      <xdr:colOff>104775</xdr:colOff>
      <xdr:row>86</xdr:row>
      <xdr:rowOff>38100</xdr:rowOff>
    </xdr:to>
    <xdr:graphicFrame>
      <xdr:nvGraphicFramePr>
        <xdr:cNvPr id="1" name="Chart 1"/>
        <xdr:cNvGraphicFramePr/>
      </xdr:nvGraphicFramePr>
      <xdr:xfrm>
        <a:off x="47625" y="11734800"/>
        <a:ext cx="72104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0</xdr:rowOff>
    </xdr:from>
    <xdr:to>
      <xdr:col>6</xdr:col>
      <xdr:colOff>600075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57150" y="43910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104775</xdr:rowOff>
    </xdr:from>
    <xdr:to>
      <xdr:col>6</xdr:col>
      <xdr:colOff>561975</xdr:colOff>
      <xdr:row>53</xdr:row>
      <xdr:rowOff>104775</xdr:rowOff>
    </xdr:to>
    <xdr:graphicFrame>
      <xdr:nvGraphicFramePr>
        <xdr:cNvPr id="3" name="Chart 15"/>
        <xdr:cNvGraphicFramePr/>
      </xdr:nvGraphicFramePr>
      <xdr:xfrm>
        <a:off x="19050" y="67818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23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523875</xdr:colOff>
      <xdr:row>23</xdr:row>
      <xdr:rowOff>38100</xdr:rowOff>
    </xdr:from>
    <xdr:to>
      <xdr:col>9</xdr:col>
      <xdr:colOff>314325</xdr:colOff>
      <xdr:row>27</xdr:row>
      <xdr:rowOff>19050</xdr:rowOff>
    </xdr:to>
    <xdr:sp>
      <xdr:nvSpPr>
        <xdr:cNvPr id="5" name="AutoShape 40"/>
        <xdr:cNvSpPr>
          <a:spLocks/>
        </xdr:cNvSpPr>
      </xdr:nvSpPr>
      <xdr:spPr>
        <a:xfrm>
          <a:off x="6772275" y="4429125"/>
          <a:ext cx="1562100" cy="590550"/>
        </a:xfrm>
        <a:prstGeom prst="borderCallout1">
          <a:avLst>
            <a:gd name="adj1" fmla="val -244384"/>
            <a:gd name="adj2" fmla="val -22587"/>
            <a:gd name="adj3" fmla="val -59624"/>
            <a:gd name="adj4" fmla="val -21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38</xdr:row>
      <xdr:rowOff>95250</xdr:rowOff>
    </xdr:from>
    <xdr:to>
      <xdr:col>8</xdr:col>
      <xdr:colOff>419100</xdr:colOff>
      <xdr:row>41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153150" y="6772275"/>
          <a:ext cx="1419225" cy="447675"/>
        </a:xfrm>
        <a:prstGeom prst="borderCallout1">
          <a:avLst>
            <a:gd name="adj1" fmla="val -270162"/>
            <a:gd name="adj2" fmla="val -2937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5897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84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1160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65897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335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68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44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44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335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335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335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44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335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44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335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335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335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335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335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335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335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7335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3355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0.52875</cdr:y>
    </cdr:from>
    <cdr:to>
      <cdr:x>0.99075</cdr:x>
      <cdr:y>0.75</cdr:y>
    </cdr:to>
    <cdr:sp>
      <cdr:nvSpPr>
        <cdr:cNvPr id="1" name="AutoShape 10"/>
        <cdr:cNvSpPr>
          <a:spLocks/>
        </cdr:cNvSpPr>
      </cdr:nvSpPr>
      <cdr:spPr>
        <a:xfrm>
          <a:off x="6677025" y="1371600"/>
          <a:ext cx="333375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70</xdr:row>
      <xdr:rowOff>85725</xdr:rowOff>
    </xdr:from>
    <xdr:to>
      <xdr:col>8</xdr:col>
      <xdr:colOff>104775</xdr:colOff>
      <xdr:row>87</xdr:row>
      <xdr:rowOff>38100</xdr:rowOff>
    </xdr:to>
    <xdr:graphicFrame>
      <xdr:nvGraphicFramePr>
        <xdr:cNvPr id="1" name="Chart 1"/>
        <xdr:cNvGraphicFramePr/>
      </xdr:nvGraphicFramePr>
      <xdr:xfrm>
        <a:off x="47625" y="11925300"/>
        <a:ext cx="7077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133350</xdr:rowOff>
    </xdr:from>
    <xdr:to>
      <xdr:col>6</xdr:col>
      <xdr:colOff>571500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28575" y="45624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28575</xdr:rowOff>
    </xdr:from>
    <xdr:to>
      <xdr:col>6</xdr:col>
      <xdr:colOff>561975</xdr:colOff>
      <xdr:row>54</xdr:row>
      <xdr:rowOff>28575</xdr:rowOff>
    </xdr:to>
    <xdr:graphicFrame>
      <xdr:nvGraphicFramePr>
        <xdr:cNvPr id="3" name="Chart 15"/>
        <xdr:cNvGraphicFramePr/>
      </xdr:nvGraphicFramePr>
      <xdr:xfrm>
        <a:off x="19050" y="6896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114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421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742950</xdr:colOff>
      <xdr:row>23</xdr:row>
      <xdr:rowOff>95250</xdr:rowOff>
    </xdr:from>
    <xdr:to>
      <xdr:col>8</xdr:col>
      <xdr:colOff>600075</xdr:colOff>
      <xdr:row>27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24575" y="4524375"/>
          <a:ext cx="1495425" cy="609600"/>
        </a:xfrm>
        <a:prstGeom prst="borderCallout1">
          <a:avLst>
            <a:gd name="adj1" fmla="val -27007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809625</xdr:colOff>
      <xdr:row>39</xdr:row>
      <xdr:rowOff>28575</xdr:rowOff>
    </xdr:from>
    <xdr:to>
      <xdr:col>8</xdr:col>
      <xdr:colOff>838200</xdr:colOff>
      <xdr:row>43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191250" y="6896100"/>
          <a:ext cx="1666875" cy="647700"/>
        </a:xfrm>
        <a:prstGeom prst="borderCallout1">
          <a:avLst>
            <a:gd name="adj1" fmla="val -198458"/>
            <a:gd name="adj2" fmla="val -337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85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3065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849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878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0.53075</cdr:y>
    </cdr:from>
    <cdr:to>
      <cdr:x>0.991</cdr:x>
      <cdr:y>0.7535</cdr:y>
    </cdr:to>
    <cdr:sp>
      <cdr:nvSpPr>
        <cdr:cNvPr id="1" name="AutoShape 10"/>
        <cdr:cNvSpPr>
          <a:spLocks/>
        </cdr:cNvSpPr>
      </cdr:nvSpPr>
      <cdr:spPr>
        <a:xfrm>
          <a:off x="6877050" y="1371600"/>
          <a:ext cx="333375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06"/>
  <sheetViews>
    <sheetView showGridLines="0" tabSelected="1" zoomScalePageLayoutView="0" workbookViewId="0" topLeftCell="A31">
      <selection activeCell="K59" sqref="K59:K68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87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102" t="s">
        <v>39</v>
      </c>
      <c r="B2" s="102"/>
      <c r="C2" s="102"/>
      <c r="D2" s="102"/>
      <c r="E2" s="102"/>
      <c r="F2" s="102"/>
      <c r="G2" s="102"/>
      <c r="H2" s="103"/>
      <c r="I2" s="103"/>
      <c r="J2" s="6"/>
    </row>
    <row r="3" spans="1:10" ht="15.75" customHeight="1">
      <c r="A3" s="104" t="s">
        <v>38</v>
      </c>
      <c r="B3" s="104"/>
      <c r="C3" s="104"/>
      <c r="D3" s="104"/>
      <c r="E3" s="104"/>
      <c r="F3" s="104"/>
      <c r="G3" s="104"/>
      <c r="H3" s="103"/>
      <c r="I3" s="103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2012</v>
      </c>
      <c r="C6" s="9">
        <v>2013</v>
      </c>
      <c r="D6" s="9" t="s">
        <v>36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8">
        <v>2021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0.81</v>
      </c>
      <c r="C7" s="11">
        <v>1</v>
      </c>
      <c r="D7" s="11">
        <v>0.73</v>
      </c>
      <c r="E7" s="11">
        <v>1</v>
      </c>
      <c r="F7" s="11">
        <v>0.881</v>
      </c>
      <c r="G7" s="11">
        <v>0.935</v>
      </c>
      <c r="H7" s="11">
        <v>0.6989</v>
      </c>
      <c r="I7" s="11">
        <v>0.39</v>
      </c>
      <c r="J7" s="12">
        <v>0.907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 t="s">
        <v>35</v>
      </c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105" t="s">
        <v>26</v>
      </c>
      <c r="B10" s="105"/>
      <c r="C10" s="105"/>
      <c r="D10" s="105"/>
      <c r="E10" s="105"/>
      <c r="F10" s="105"/>
      <c r="G10" s="105"/>
      <c r="H10" s="106"/>
      <c r="I10" s="106"/>
    </row>
    <row r="11" spans="1:10" ht="12" customHeight="1" thickBot="1">
      <c r="A11" s="107"/>
      <c r="B11" s="107"/>
      <c r="C11" s="107"/>
      <c r="D11" s="107"/>
      <c r="E11" s="107"/>
      <c r="F11" s="107"/>
      <c r="G11" s="107"/>
      <c r="H11" s="13"/>
      <c r="J11" s="4"/>
    </row>
    <row r="12" spans="2:63" s="1" customFormat="1" ht="15.75" thickBot="1">
      <c r="B12" s="108" t="s">
        <v>10</v>
      </c>
      <c r="C12" s="109"/>
      <c r="D12" s="110"/>
      <c r="E12" s="108" t="s">
        <v>13</v>
      </c>
      <c r="F12" s="111"/>
      <c r="G12" s="112"/>
      <c r="H12" s="14" t="s">
        <v>21</v>
      </c>
      <c r="I12" s="114" t="s">
        <v>24</v>
      </c>
      <c r="J12" s="10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2012</v>
      </c>
      <c r="B14" s="23">
        <v>0.6</v>
      </c>
      <c r="C14" s="24">
        <v>0.9225</v>
      </c>
      <c r="D14" s="25" t="s">
        <v>34</v>
      </c>
      <c r="E14" s="26">
        <v>0.6</v>
      </c>
      <c r="F14" s="24">
        <v>0.9252</v>
      </c>
      <c r="G14" s="25" t="s">
        <v>34</v>
      </c>
      <c r="H14" s="27" t="s">
        <v>34</v>
      </c>
      <c r="I14" s="83">
        <v>0.6939</v>
      </c>
      <c r="J14" s="83">
        <v>0.6664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2013</v>
      </c>
      <c r="B15" s="23">
        <v>0.6</v>
      </c>
      <c r="C15" s="24">
        <v>0.8992</v>
      </c>
      <c r="D15" s="25">
        <f aca="true" t="shared" si="0" ref="D15:D20">(C15-C14)/C14</f>
        <v>-0.025257452574525732</v>
      </c>
      <c r="E15" s="26">
        <v>0.6</v>
      </c>
      <c r="F15" s="24">
        <v>0.8707</v>
      </c>
      <c r="G15" s="25">
        <f aca="true" t="shared" si="1" ref="G15:G20">(F15-F14)/F14</f>
        <v>-0.05890618244703847</v>
      </c>
      <c r="H15" s="27" t="s">
        <v>25</v>
      </c>
      <c r="I15" s="83">
        <v>0.7081</v>
      </c>
      <c r="J15" s="83">
        <v>0.6741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2015</v>
      </c>
      <c r="B16" s="23">
        <v>0.6</v>
      </c>
      <c r="C16" s="24">
        <v>0.9228</v>
      </c>
      <c r="D16" s="25">
        <f t="shared" si="0"/>
        <v>0.026245551601423438</v>
      </c>
      <c r="E16" s="26">
        <v>0.6</v>
      </c>
      <c r="F16" s="24">
        <v>0.9392</v>
      </c>
      <c r="G16" s="25">
        <f t="shared" si="1"/>
        <v>0.07867233260594923</v>
      </c>
      <c r="H16" s="27" t="s">
        <v>25</v>
      </c>
      <c r="I16" s="83">
        <v>0.7083</v>
      </c>
      <c r="J16" s="83">
        <v>0.668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2" customFormat="1" ht="15">
      <c r="A17" s="22">
        <v>2016</v>
      </c>
      <c r="B17" s="23">
        <v>0.6</v>
      </c>
      <c r="C17" s="24">
        <v>0.8859</v>
      </c>
      <c r="D17" s="25">
        <f t="shared" si="0"/>
        <v>-0.03998699609882958</v>
      </c>
      <c r="E17" s="26">
        <v>0.6</v>
      </c>
      <c r="F17" s="24">
        <v>0.909</v>
      </c>
      <c r="G17" s="25">
        <f t="shared" si="1"/>
        <v>-0.032155025553662696</v>
      </c>
      <c r="H17" s="27" t="s">
        <v>25</v>
      </c>
      <c r="I17" s="83">
        <v>0.7158</v>
      </c>
      <c r="J17" s="83">
        <v>0.6789</v>
      </c>
      <c r="K17" s="21"/>
      <c r="L17" s="21"/>
      <c r="M17" s="21"/>
      <c r="N17" s="21"/>
      <c r="O17" s="21"/>
      <c r="P17" s="21"/>
      <c r="Q17" s="21"/>
      <c r="R17" s="21"/>
      <c r="S17" s="31"/>
      <c r="T17" s="21"/>
      <c r="U17" s="21"/>
      <c r="V17" s="21"/>
      <c r="W17" s="3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</row>
    <row r="18" spans="1:63" s="1" customFormat="1" ht="15">
      <c r="A18" s="33">
        <v>2017</v>
      </c>
      <c r="B18" s="23">
        <v>0.6</v>
      </c>
      <c r="C18" s="24">
        <v>0.909</v>
      </c>
      <c r="D18" s="25">
        <f t="shared" si="0"/>
        <v>0.02607517778530309</v>
      </c>
      <c r="E18" s="26">
        <v>0.6</v>
      </c>
      <c r="F18" s="24">
        <v>0.946</v>
      </c>
      <c r="G18" s="25">
        <f t="shared" si="1"/>
        <v>0.04070407040704062</v>
      </c>
      <c r="H18" s="27" t="s">
        <v>25</v>
      </c>
      <c r="I18" s="83">
        <v>0.7517</v>
      </c>
      <c r="J18" s="83">
        <v>0.7189</v>
      </c>
      <c r="K18" s="2"/>
      <c r="L18" s="2"/>
      <c r="M18" s="2"/>
      <c r="N18" s="2"/>
      <c r="O18" s="2"/>
      <c r="P18" s="2"/>
      <c r="Q18" s="2"/>
      <c r="R18" s="2"/>
      <c r="S18" s="28"/>
      <c r="T18" s="21"/>
      <c r="U18" s="2"/>
      <c r="V18" s="2"/>
      <c r="W18" s="28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4" ht="15.75" thickBot="1">
      <c r="A19" s="33">
        <v>2018</v>
      </c>
      <c r="B19" s="23">
        <v>0.6</v>
      </c>
      <c r="C19" s="24">
        <v>0.8974</v>
      </c>
      <c r="D19" s="84">
        <f t="shared" si="0"/>
        <v>-0.012761276127612822</v>
      </c>
      <c r="E19" s="26">
        <v>0.6</v>
      </c>
      <c r="F19" s="24">
        <v>0.9292</v>
      </c>
      <c r="G19" s="84">
        <f t="shared" si="1"/>
        <v>-0.017758985200845588</v>
      </c>
      <c r="H19" s="27" t="s">
        <v>25</v>
      </c>
      <c r="I19" s="83">
        <v>0.7593</v>
      </c>
      <c r="J19" s="83">
        <v>0.7154</v>
      </c>
      <c r="S19" s="36"/>
      <c r="T19" s="37"/>
      <c r="W19" s="36"/>
      <c r="X19" s="37"/>
      <c r="BL19" s="4"/>
    </row>
    <row r="20" spans="1:64" s="88" customFormat="1" ht="15.75" thickBot="1">
      <c r="A20" s="33">
        <v>2019</v>
      </c>
      <c r="B20" s="98">
        <v>0.6</v>
      </c>
      <c r="C20" s="99">
        <v>0.8894</v>
      </c>
      <c r="D20" s="100">
        <f t="shared" si="0"/>
        <v>-0.008914642299977722</v>
      </c>
      <c r="E20" s="98">
        <v>0.6</v>
      </c>
      <c r="F20" s="99">
        <v>0.8941</v>
      </c>
      <c r="G20" s="100">
        <f t="shared" si="1"/>
        <v>-0.03777442961687475</v>
      </c>
      <c r="H20" s="27" t="s">
        <v>25</v>
      </c>
      <c r="I20" s="83">
        <v>0.7365</v>
      </c>
      <c r="J20" s="83">
        <v>0.6923</v>
      </c>
      <c r="K20" s="37"/>
      <c r="L20" s="37"/>
      <c r="M20" s="37"/>
      <c r="N20" s="37"/>
      <c r="O20" s="37"/>
      <c r="P20" s="37"/>
      <c r="Q20" s="37"/>
      <c r="R20" s="37"/>
      <c r="S20" s="37"/>
      <c r="T20" s="36"/>
      <c r="U20" s="37"/>
      <c r="V20" s="37"/>
      <c r="W20" s="37"/>
      <c r="X20" s="36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s="88" customFormat="1" ht="15.75" thickBot="1">
      <c r="A21" s="33">
        <v>2020</v>
      </c>
      <c r="B21" s="98">
        <v>0.6</v>
      </c>
      <c r="C21" s="99">
        <v>0.8638</v>
      </c>
      <c r="D21" s="100">
        <f>(C21-C20)/C20</f>
        <v>-0.028783449516527948</v>
      </c>
      <c r="E21" s="98">
        <v>0.6</v>
      </c>
      <c r="F21" s="99">
        <v>0.8675</v>
      </c>
      <c r="G21" s="100">
        <f>(F21-F20)/F20</f>
        <v>-0.029750587182641713</v>
      </c>
      <c r="H21" s="27" t="s">
        <v>25</v>
      </c>
      <c r="I21" s="97">
        <v>0.7374</v>
      </c>
      <c r="J21" s="97">
        <v>0.708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s="88" customFormat="1" ht="15" thickBot="1">
      <c r="A22" s="79">
        <v>2021</v>
      </c>
      <c r="B22" s="85">
        <v>0.6</v>
      </c>
      <c r="C22" s="86">
        <v>0.5018</v>
      </c>
      <c r="D22" s="87">
        <f>(C22-C21)/C21</f>
        <v>-0.41907849039129424</v>
      </c>
      <c r="E22" s="85">
        <v>0.6</v>
      </c>
      <c r="F22" s="86">
        <v>0.575</v>
      </c>
      <c r="G22" s="87">
        <f>(F22-F21)/F21</f>
        <v>-0.3371757925072047</v>
      </c>
      <c r="H22" s="30" t="s">
        <v>41</v>
      </c>
      <c r="I22" s="97">
        <v>0.487</v>
      </c>
      <c r="J22" s="97">
        <v>0.467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12:13" ht="12">
      <c r="L30" s="37"/>
      <c r="M30" s="37"/>
    </row>
    <row r="32" ht="12">
      <c r="W32" s="38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54" ht="12" customHeight="1"/>
    <row r="55" spans="1:9" ht="18.75" customHeight="1">
      <c r="A55" s="115" t="s">
        <v>23</v>
      </c>
      <c r="B55" s="115"/>
      <c r="C55" s="115"/>
      <c r="D55" s="115"/>
      <c r="E55" s="115"/>
      <c r="F55" s="115"/>
      <c r="G55" s="115"/>
      <c r="H55" s="106"/>
      <c r="I55" s="106"/>
    </row>
    <row r="56" ht="12.75" thickBot="1"/>
    <row r="57" spans="2:58" s="7" customFormat="1" ht="13.5" customHeight="1" thickBot="1">
      <c r="B57" s="116">
        <v>2017</v>
      </c>
      <c r="C57" s="117"/>
      <c r="D57" s="116">
        <v>2018</v>
      </c>
      <c r="E57" s="117"/>
      <c r="F57" s="116">
        <v>2019</v>
      </c>
      <c r="G57" s="117"/>
      <c r="H57" s="116">
        <v>2020</v>
      </c>
      <c r="I57" s="117"/>
      <c r="J57" s="116">
        <v>2021</v>
      </c>
      <c r="K57" s="117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</row>
    <row r="58" spans="1:58" s="7" customFormat="1" ht="13.5" thickBot="1">
      <c r="A58" s="74" t="s">
        <v>7</v>
      </c>
      <c r="B58" s="41" t="s">
        <v>8</v>
      </c>
      <c r="C58" s="42" t="s">
        <v>9</v>
      </c>
      <c r="D58" s="41" t="s">
        <v>8</v>
      </c>
      <c r="E58" s="42" t="s">
        <v>9</v>
      </c>
      <c r="F58" s="41" t="s">
        <v>8</v>
      </c>
      <c r="G58" s="42" t="s">
        <v>9</v>
      </c>
      <c r="H58" s="41" t="s">
        <v>8</v>
      </c>
      <c r="I58" s="42" t="s">
        <v>9</v>
      </c>
      <c r="J58" s="41" t="s">
        <v>8</v>
      </c>
      <c r="K58" s="42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s="7" customFormat="1" ht="12.75">
      <c r="A59" s="49" t="s">
        <v>0</v>
      </c>
      <c r="B59" s="46">
        <v>248.5</v>
      </c>
      <c r="C59" s="47">
        <f>B59/B69</f>
        <v>0.8719298245614036</v>
      </c>
      <c r="D59" s="46">
        <v>311.40000000000003</v>
      </c>
      <c r="E59" s="47">
        <f>D59/D69</f>
        <v>0.8974063400576369</v>
      </c>
      <c r="F59" s="46">
        <v>284.6</v>
      </c>
      <c r="G59" s="47">
        <f>F59/F69</f>
        <v>0.889375</v>
      </c>
      <c r="H59" s="46">
        <v>169.29999999999998</v>
      </c>
      <c r="I59" s="47">
        <f>H59/H69</f>
        <v>0.8637755102040817</v>
      </c>
      <c r="J59" s="46">
        <v>175.13999999999996</v>
      </c>
      <c r="K59" s="47">
        <f>J59/J69</f>
        <v>0.5018338108882521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s="7" customFormat="1" ht="12.75">
      <c r="A60" s="49" t="s">
        <v>20</v>
      </c>
      <c r="B60" s="53">
        <v>10.5</v>
      </c>
      <c r="C60" s="54">
        <f>B60/B69</f>
        <v>0.03684210526315789</v>
      </c>
      <c r="D60" s="53">
        <v>11.6</v>
      </c>
      <c r="E60" s="54">
        <f>D60/D69</f>
        <v>0.03342939481268011</v>
      </c>
      <c r="F60" s="53">
        <v>17.4</v>
      </c>
      <c r="G60" s="54">
        <f>F60/F69</f>
        <v>0.05437499999999999</v>
      </c>
      <c r="H60" s="53">
        <v>8.7</v>
      </c>
      <c r="I60" s="54">
        <f>H60/H69</f>
        <v>0.04438775510204082</v>
      </c>
      <c r="J60" s="53">
        <v>9.86</v>
      </c>
      <c r="K60" s="54">
        <f>J60/J69</f>
        <v>0.028252148997134675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s="7" customFormat="1" ht="12.75">
      <c r="A61" s="49" t="s">
        <v>3</v>
      </c>
      <c r="B61" s="53">
        <v>1</v>
      </c>
      <c r="C61" s="54">
        <f>B61/B69</f>
        <v>0.0035087719298245615</v>
      </c>
      <c r="D61" s="53">
        <v>3</v>
      </c>
      <c r="E61" s="54">
        <f>D61/D69</f>
        <v>0.008645533141210374</v>
      </c>
      <c r="F61" s="53">
        <v>0</v>
      </c>
      <c r="G61" s="54">
        <f>F61/F69</f>
        <v>0</v>
      </c>
      <c r="H61" s="53">
        <v>0</v>
      </c>
      <c r="I61" s="54">
        <f>H61/H69</f>
        <v>0</v>
      </c>
      <c r="J61" s="53">
        <v>0</v>
      </c>
      <c r="K61" s="54">
        <f>J61/J69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s="7" customFormat="1" ht="12.75">
      <c r="A62" s="49" t="s">
        <v>1</v>
      </c>
      <c r="B62" s="53">
        <v>1</v>
      </c>
      <c r="C62" s="54">
        <f>B62/B69</f>
        <v>0.0035087719298245615</v>
      </c>
      <c r="D62" s="53">
        <v>1</v>
      </c>
      <c r="E62" s="54">
        <f>D62/D69</f>
        <v>0.0028818443804034576</v>
      </c>
      <c r="F62" s="53">
        <v>2</v>
      </c>
      <c r="G62" s="54">
        <f>F62/F69</f>
        <v>0.00625</v>
      </c>
      <c r="H62" s="53">
        <v>4</v>
      </c>
      <c r="I62" s="54">
        <f>H62/H69</f>
        <v>0.020408163265306124</v>
      </c>
      <c r="J62" s="53">
        <v>0</v>
      </c>
      <c r="K62" s="54">
        <f>J62/J69</f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s="7" customFormat="1" ht="12.75">
      <c r="A63" s="49" t="s">
        <v>2</v>
      </c>
      <c r="B63" s="53">
        <v>14</v>
      </c>
      <c r="C63" s="54">
        <f>B63/B69</f>
        <v>0.04912280701754386</v>
      </c>
      <c r="D63" s="53">
        <v>12</v>
      </c>
      <c r="E63" s="54">
        <f>D63/D69</f>
        <v>0.034582132564841495</v>
      </c>
      <c r="F63" s="53">
        <v>10</v>
      </c>
      <c r="G63" s="54">
        <f>F63/F69</f>
        <v>0.03125</v>
      </c>
      <c r="H63" s="53">
        <v>9</v>
      </c>
      <c r="I63" s="54">
        <f>H63/H69</f>
        <v>0.045918367346938785</v>
      </c>
      <c r="J63" s="53">
        <v>5</v>
      </c>
      <c r="K63" s="54">
        <f>J63/J69</f>
        <v>0.014326647564469917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s="7" customFormat="1" ht="12.75" customHeight="1">
      <c r="A64" s="55" t="s">
        <v>16</v>
      </c>
      <c r="B64" s="53">
        <v>1</v>
      </c>
      <c r="C64" s="54">
        <f>B64/B69</f>
        <v>0.0035087719298245615</v>
      </c>
      <c r="D64" s="53"/>
      <c r="E64" s="54">
        <f>D64/D69</f>
        <v>0</v>
      </c>
      <c r="F64" s="53">
        <v>3</v>
      </c>
      <c r="G64" s="54">
        <f>F64/F69</f>
        <v>0.009375</v>
      </c>
      <c r="H64" s="53">
        <v>3</v>
      </c>
      <c r="I64" s="54">
        <f>H64/H69</f>
        <v>0.015306122448979593</v>
      </c>
      <c r="J64" s="53">
        <v>6</v>
      </c>
      <c r="K64" s="54">
        <f>J64/J69</f>
        <v>0.0171919770773639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s="7" customFormat="1" ht="12.75">
      <c r="A65" s="49" t="s">
        <v>28</v>
      </c>
      <c r="B65" s="53">
        <v>3</v>
      </c>
      <c r="C65" s="54">
        <f>B65/B69</f>
        <v>0.010526315789473684</v>
      </c>
      <c r="D65" s="53">
        <v>6</v>
      </c>
      <c r="E65" s="54">
        <f>D65/D69</f>
        <v>0.017291066282420747</v>
      </c>
      <c r="F65" s="53">
        <v>3</v>
      </c>
      <c r="G65" s="54">
        <f>F65/F69</f>
        <v>0.009375</v>
      </c>
      <c r="H65" s="53">
        <v>2</v>
      </c>
      <c r="I65" s="54">
        <f>H65/H69</f>
        <v>0.010204081632653062</v>
      </c>
      <c r="J65" s="53">
        <v>0</v>
      </c>
      <c r="K65" s="54">
        <f>J65/J69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s="7" customFormat="1" ht="12.75">
      <c r="A66" s="49" t="s">
        <v>27</v>
      </c>
      <c r="B66" s="53">
        <v>1</v>
      </c>
      <c r="C66" s="54">
        <f>B66/B69</f>
        <v>0.0035087719298245615</v>
      </c>
      <c r="D66" s="53">
        <v>0</v>
      </c>
      <c r="E66" s="54">
        <f>D66/D69</f>
        <v>0</v>
      </c>
      <c r="F66" s="53">
        <v>0</v>
      </c>
      <c r="G66" s="54">
        <f>F66/F69</f>
        <v>0</v>
      </c>
      <c r="H66" s="53">
        <v>0</v>
      </c>
      <c r="I66" s="54">
        <f>H66/H69</f>
        <v>0</v>
      </c>
      <c r="J66" s="53">
        <v>153</v>
      </c>
      <c r="K66" s="54">
        <f>J66/J69</f>
        <v>0.43839541547277944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s="7" customFormat="1" ht="12.75">
      <c r="A67" s="49" t="s">
        <v>5</v>
      </c>
      <c r="B67" s="53">
        <v>0</v>
      </c>
      <c r="C67" s="54">
        <f>B67/B69</f>
        <v>0</v>
      </c>
      <c r="D67" s="53">
        <v>1</v>
      </c>
      <c r="E67" s="54">
        <f>D67/D69</f>
        <v>0.0028818443804034576</v>
      </c>
      <c r="F67" s="53">
        <v>0</v>
      </c>
      <c r="G67" s="54">
        <f>F67/F69</f>
        <v>0</v>
      </c>
      <c r="H67" s="53">
        <v>0</v>
      </c>
      <c r="I67" s="54">
        <f>H67/H69</f>
        <v>0</v>
      </c>
      <c r="J67" s="53">
        <v>0</v>
      </c>
      <c r="K67" s="54">
        <f>J67/J69</f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s="7" customFormat="1" ht="12.75">
      <c r="A68" s="49" t="s">
        <v>4</v>
      </c>
      <c r="B68" s="53">
        <v>5</v>
      </c>
      <c r="C68" s="54">
        <f>B68/B69</f>
        <v>0.017543859649122806</v>
      </c>
      <c r="D68" s="53">
        <v>1</v>
      </c>
      <c r="E68" s="54">
        <f>D68/D69</f>
        <v>0.0028818443804034576</v>
      </c>
      <c r="F68" s="53">
        <v>0</v>
      </c>
      <c r="G68" s="54">
        <f>F68/F69</f>
        <v>0</v>
      </c>
      <c r="H68" s="53">
        <v>0</v>
      </c>
      <c r="I68" s="54">
        <f>H68/H69</f>
        <v>0</v>
      </c>
      <c r="J68" s="53">
        <v>0</v>
      </c>
      <c r="K68" s="54">
        <f>J68/J69</f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s="7" customFormat="1" ht="13.5" thickBot="1">
      <c r="A69" s="49" t="s">
        <v>6</v>
      </c>
      <c r="B69" s="77">
        <f aca="true" t="shared" si="2" ref="B69:G69">SUM(B59:B68)</f>
        <v>285</v>
      </c>
      <c r="C69" s="78">
        <f t="shared" si="2"/>
        <v>1.0000000000000002</v>
      </c>
      <c r="D69" s="77">
        <f t="shared" si="2"/>
        <v>347.00000000000006</v>
      </c>
      <c r="E69" s="78">
        <f t="shared" si="2"/>
        <v>1</v>
      </c>
      <c r="F69" s="77">
        <f t="shared" si="2"/>
        <v>320</v>
      </c>
      <c r="G69" s="78">
        <f t="shared" si="2"/>
        <v>1</v>
      </c>
      <c r="H69" s="77">
        <f>SUM(H59:H68)</f>
        <v>195.99999999999997</v>
      </c>
      <c r="I69" s="78">
        <f>SUM(I59:I68)</f>
        <v>1</v>
      </c>
      <c r="J69" s="77">
        <f>SUM(J59:J68)</f>
        <v>348.99999999999994</v>
      </c>
      <c r="K69" s="78">
        <f>SUM(K59:K68)</f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64" s="7" customFormat="1" ht="12.75">
      <c r="A70" s="56"/>
      <c r="B70" s="57"/>
      <c r="C70" s="58"/>
      <c r="D70" s="59"/>
      <c r="E70" s="48"/>
      <c r="F70" s="59"/>
      <c r="G70" s="48"/>
      <c r="H70" s="48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s="7" customFormat="1" ht="12.75">
      <c r="A71" s="56"/>
      <c r="B71" s="57"/>
      <c r="C71" s="58"/>
      <c r="D71" s="59"/>
      <c r="E71" s="48"/>
      <c r="F71" s="59"/>
      <c r="G71" s="48"/>
      <c r="H71" s="4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7" customFormat="1" ht="12.75">
      <c r="A72" s="56"/>
      <c r="B72" s="57"/>
      <c r="C72" s="58"/>
      <c r="D72" s="59"/>
      <c r="E72" s="48"/>
      <c r="F72" s="59"/>
      <c r="G72" s="48"/>
      <c r="H72" s="4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7" customFormat="1" ht="12.75">
      <c r="A73" s="56"/>
      <c r="B73" s="57"/>
      <c r="C73" s="58"/>
      <c r="D73" s="59"/>
      <c r="E73" s="48"/>
      <c r="F73" s="59"/>
      <c r="G73" s="48"/>
      <c r="H73" s="4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7" customFormat="1" ht="12.75">
      <c r="A74" s="56"/>
      <c r="B74" s="57"/>
      <c r="C74" s="58"/>
      <c r="D74" s="59"/>
      <c r="E74" s="48"/>
      <c r="F74" s="59"/>
      <c r="G74" s="48"/>
      <c r="H74" s="48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s="7" customFormat="1" ht="12.75">
      <c r="A75" s="56"/>
      <c r="B75" s="57"/>
      <c r="C75" s="58"/>
      <c r="D75" s="59"/>
      <c r="E75" s="48"/>
      <c r="F75" s="59"/>
      <c r="G75" s="48"/>
      <c r="H75" s="48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85" ht="12"/>
    <row r="86" ht="12"/>
    <row r="87" ht="16.5" customHeight="1"/>
    <row r="89" spans="1:9" ht="40.5" customHeight="1">
      <c r="A89" s="60"/>
      <c r="B89" s="113" t="s">
        <v>29</v>
      </c>
      <c r="C89" s="113"/>
      <c r="D89" s="113"/>
      <c r="E89" s="113"/>
      <c r="F89" s="113"/>
      <c r="G89" s="60"/>
      <c r="H89" s="61"/>
      <c r="I89" s="61"/>
    </row>
    <row r="90" ht="12.75" thickBot="1"/>
    <row r="91" spans="4:59" s="7" customFormat="1" ht="13.5" thickBot="1">
      <c r="D91" s="62">
        <v>2017</v>
      </c>
      <c r="E91" s="62">
        <v>2018</v>
      </c>
      <c r="F91" s="62">
        <v>2019</v>
      </c>
      <c r="G91" s="62">
        <v>2020</v>
      </c>
      <c r="H91" s="62">
        <v>2021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</row>
    <row r="92" spans="2:59" s="7" customFormat="1" ht="12.75">
      <c r="B92" s="49" t="s">
        <v>20</v>
      </c>
      <c r="C92" s="63"/>
      <c r="D92" s="64">
        <v>17</v>
      </c>
      <c r="E92" s="65">
        <v>26</v>
      </c>
      <c r="F92" s="65">
        <v>19</v>
      </c>
      <c r="G92" s="65">
        <v>13</v>
      </c>
      <c r="H92" s="65">
        <v>15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</row>
    <row r="93" spans="2:59" s="7" customFormat="1" ht="12.75">
      <c r="B93" s="49" t="s">
        <v>3</v>
      </c>
      <c r="C93" s="66"/>
      <c r="D93" s="67">
        <v>3</v>
      </c>
      <c r="E93" s="68">
        <v>6</v>
      </c>
      <c r="F93" s="68">
        <v>3</v>
      </c>
      <c r="G93" s="68">
        <v>0</v>
      </c>
      <c r="H93" s="68">
        <v>3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2:59" s="7" customFormat="1" ht="12.75">
      <c r="B94" s="49" t="s">
        <v>1</v>
      </c>
      <c r="C94" s="66"/>
      <c r="D94" s="67">
        <v>1</v>
      </c>
      <c r="E94" s="68">
        <v>12</v>
      </c>
      <c r="F94" s="68">
        <v>4</v>
      </c>
      <c r="G94" s="68">
        <v>3</v>
      </c>
      <c r="H94" s="68">
        <v>8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</row>
    <row r="95" spans="2:59" s="7" customFormat="1" ht="12.75">
      <c r="B95" s="49" t="s">
        <v>2</v>
      </c>
      <c r="C95" s="66"/>
      <c r="D95" s="67">
        <v>8</v>
      </c>
      <c r="E95" s="68">
        <v>13</v>
      </c>
      <c r="F95" s="68">
        <v>8</v>
      </c>
      <c r="G95" s="68">
        <v>6</v>
      </c>
      <c r="H95" s="68">
        <v>12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</row>
    <row r="96" spans="2:59" s="7" customFormat="1" ht="12.75" customHeight="1">
      <c r="B96" s="55" t="s">
        <v>16</v>
      </c>
      <c r="C96" s="66"/>
      <c r="D96" s="67">
        <v>16</v>
      </c>
      <c r="E96" s="68">
        <v>17</v>
      </c>
      <c r="F96" s="68">
        <v>25</v>
      </c>
      <c r="G96" s="68">
        <v>14</v>
      </c>
      <c r="H96" s="68">
        <v>20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2:59" s="7" customFormat="1" ht="12.75" customHeight="1">
      <c r="B97" s="55" t="s">
        <v>28</v>
      </c>
      <c r="C97" s="66"/>
      <c r="D97" s="67">
        <v>8</v>
      </c>
      <c r="E97" s="68"/>
      <c r="F97" s="68"/>
      <c r="G97" s="68"/>
      <c r="H97" s="68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  <row r="98" spans="2:59" s="7" customFormat="1" ht="15" customHeight="1">
      <c r="B98" s="49" t="s">
        <v>27</v>
      </c>
      <c r="C98" s="66"/>
      <c r="D98" s="67">
        <v>13</v>
      </c>
      <c r="E98" s="68">
        <v>14</v>
      </c>
      <c r="F98" s="68">
        <v>20</v>
      </c>
      <c r="G98" s="68">
        <v>12</v>
      </c>
      <c r="H98" s="68">
        <v>37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</row>
    <row r="99" spans="2:59" s="7" customFormat="1" ht="15" customHeight="1">
      <c r="B99" s="49" t="s">
        <v>5</v>
      </c>
      <c r="C99" s="66"/>
      <c r="D99" s="67">
        <v>1</v>
      </c>
      <c r="E99" s="68">
        <v>5</v>
      </c>
      <c r="F99" s="68">
        <v>1</v>
      </c>
      <c r="G99" s="68">
        <v>2</v>
      </c>
      <c r="H99" s="68">
        <v>1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</row>
    <row r="100" spans="2:59" s="7" customFormat="1" ht="13.5" thickBot="1">
      <c r="B100" s="49" t="s">
        <v>4</v>
      </c>
      <c r="C100" s="63"/>
      <c r="D100" s="69">
        <v>2</v>
      </c>
      <c r="E100" s="70">
        <v>1</v>
      </c>
      <c r="F100" s="70">
        <v>2</v>
      </c>
      <c r="G100" s="70">
        <v>0</v>
      </c>
      <c r="H100" s="70">
        <v>0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</row>
    <row r="103" spans="2:64" ht="18.75" customHeight="1">
      <c r="B103" s="113" t="s">
        <v>30</v>
      </c>
      <c r="C103" s="113"/>
      <c r="D103" s="113"/>
      <c r="E103" s="113"/>
      <c r="F103" s="113"/>
      <c r="BL103" s="4"/>
    </row>
    <row r="104" ht="12">
      <c r="BL104" s="4"/>
    </row>
    <row r="105" spans="3:64" ht="12.75">
      <c r="C105" s="71">
        <v>24.61</v>
      </c>
      <c r="D105" s="56" t="s">
        <v>31</v>
      </c>
      <c r="BL105" s="4"/>
    </row>
    <row r="106" spans="3:64" ht="12.75">
      <c r="C106" s="72">
        <v>40.07</v>
      </c>
      <c r="D106" s="56" t="s">
        <v>32</v>
      </c>
      <c r="BL106" s="4"/>
    </row>
    <row r="115" ht="12"/>
  </sheetData>
  <sheetProtection/>
  <mergeCells count="15">
    <mergeCell ref="B103:F103"/>
    <mergeCell ref="I12:J12"/>
    <mergeCell ref="A55:I55"/>
    <mergeCell ref="B89:F89"/>
    <mergeCell ref="B57:C57"/>
    <mergeCell ref="D57:E57"/>
    <mergeCell ref="F57:G57"/>
    <mergeCell ref="H57:I57"/>
    <mergeCell ref="J57:K57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rowBreaks count="1" manualBreakCount="1">
    <brk id="5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107"/>
  <sheetViews>
    <sheetView showGridLines="0" zoomScaleSheetLayoutView="100" zoomScalePageLayoutView="0" workbookViewId="0" topLeftCell="A41">
      <selection activeCell="K60" sqref="K60:K6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102" t="s">
        <v>33</v>
      </c>
      <c r="B2" s="102"/>
      <c r="C2" s="102"/>
      <c r="D2" s="102"/>
      <c r="E2" s="102"/>
      <c r="F2" s="102"/>
      <c r="G2" s="102"/>
      <c r="H2" s="103"/>
      <c r="I2" s="103"/>
      <c r="J2" s="6"/>
    </row>
    <row r="3" spans="1:10" ht="15.75" customHeight="1">
      <c r="A3" s="104" t="s">
        <v>38</v>
      </c>
      <c r="B3" s="104"/>
      <c r="C3" s="104"/>
      <c r="D3" s="104"/>
      <c r="E3" s="104"/>
      <c r="F3" s="104"/>
      <c r="G3" s="104"/>
      <c r="H3" s="103"/>
      <c r="I3" s="103"/>
      <c r="J3" s="6"/>
    </row>
    <row r="4" ht="6.75" customHeight="1">
      <c r="F4" s="7"/>
    </row>
    <row r="5" ht="13.5" thickBot="1">
      <c r="F5" s="7"/>
    </row>
    <row r="6" spans="1:63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36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s="1" customFormat="1" ht="15">
      <c r="A7" s="10" t="s">
        <v>15</v>
      </c>
      <c r="B7" s="11">
        <v>0.8</v>
      </c>
      <c r="C7" s="11">
        <v>1</v>
      </c>
      <c r="D7" s="11">
        <v>0.91</v>
      </c>
      <c r="E7" s="11">
        <v>1</v>
      </c>
      <c r="F7" s="11">
        <v>0.75</v>
      </c>
      <c r="G7" s="11">
        <v>0.791</v>
      </c>
      <c r="H7" s="11">
        <v>0.784</v>
      </c>
      <c r="I7" s="11">
        <v>0.6465</v>
      </c>
      <c r="J7" s="11">
        <v>0.3535</v>
      </c>
      <c r="K7" s="12">
        <v>0.6463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ht="15" customHeight="1">
      <c r="D8" s="3" t="s">
        <v>35</v>
      </c>
    </row>
    <row r="9" ht="15" customHeight="1">
      <c r="D9" s="3"/>
    </row>
    <row r="10" spans="1:9" ht="18.75">
      <c r="A10" s="105" t="s">
        <v>26</v>
      </c>
      <c r="B10" s="105"/>
      <c r="C10" s="105"/>
      <c r="D10" s="105"/>
      <c r="E10" s="105"/>
      <c r="F10" s="105"/>
      <c r="G10" s="105"/>
      <c r="H10" s="106"/>
      <c r="I10" s="106"/>
    </row>
    <row r="11" spans="1:8" ht="12" customHeight="1" thickBot="1">
      <c r="A11" s="107"/>
      <c r="B11" s="107"/>
      <c r="C11" s="107"/>
      <c r="D11" s="107"/>
      <c r="E11" s="107"/>
      <c r="F11" s="107"/>
      <c r="G11" s="107"/>
      <c r="H11" s="13"/>
    </row>
    <row r="12" spans="2:63" s="1" customFormat="1" ht="15.75" thickBot="1">
      <c r="B12" s="108" t="s">
        <v>10</v>
      </c>
      <c r="C12" s="109"/>
      <c r="D12" s="110"/>
      <c r="E12" s="108" t="s">
        <v>13</v>
      </c>
      <c r="F12" s="111"/>
      <c r="G12" s="112"/>
      <c r="H12" s="14" t="s">
        <v>21</v>
      </c>
      <c r="I12" s="114" t="s">
        <v>24</v>
      </c>
      <c r="J12" s="10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2011</v>
      </c>
      <c r="B14" s="23">
        <v>0.6</v>
      </c>
      <c r="C14" s="24">
        <v>0.7778</v>
      </c>
      <c r="D14" s="25">
        <v>0.009</v>
      </c>
      <c r="E14" s="26">
        <v>0.6</v>
      </c>
      <c r="F14" s="24">
        <v>0.8005</v>
      </c>
      <c r="G14" s="25">
        <v>-0.015</v>
      </c>
      <c r="H14" s="27" t="s">
        <v>25</v>
      </c>
      <c r="I14" s="83">
        <v>0.695</v>
      </c>
      <c r="J14" s="83">
        <v>0.666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2012</v>
      </c>
      <c r="B15" s="23">
        <v>0.6</v>
      </c>
      <c r="C15" s="24">
        <v>0.7766</v>
      </c>
      <c r="D15" s="25">
        <f aca="true" t="shared" si="0" ref="D15:D21">(C15-C14)/C14</f>
        <v>-0.0015428130624840445</v>
      </c>
      <c r="E15" s="26">
        <v>0.6</v>
      </c>
      <c r="F15" s="24">
        <v>0.7906</v>
      </c>
      <c r="G15" s="25">
        <f aca="true" t="shared" si="1" ref="G15:G21">(F15-F14)/F14</f>
        <v>-0.012367270455965047</v>
      </c>
      <c r="H15" s="27" t="s">
        <v>25</v>
      </c>
      <c r="I15" s="83">
        <v>0.6939</v>
      </c>
      <c r="J15" s="83">
        <v>0.6664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2013</v>
      </c>
      <c r="B16" s="23">
        <v>0.6</v>
      </c>
      <c r="C16" s="24">
        <v>0.8172</v>
      </c>
      <c r="D16" s="25">
        <f t="shared" si="0"/>
        <v>0.05227916559361329</v>
      </c>
      <c r="E16" s="26">
        <v>0.6</v>
      </c>
      <c r="F16" s="24">
        <v>0.7859</v>
      </c>
      <c r="G16" s="25">
        <f t="shared" si="1"/>
        <v>-0.005944852011130694</v>
      </c>
      <c r="H16" s="27" t="s">
        <v>25</v>
      </c>
      <c r="I16" s="83">
        <v>0.7081</v>
      </c>
      <c r="J16" s="83">
        <v>0.6741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2">
        <v>2015</v>
      </c>
      <c r="B17" s="23">
        <v>0.6</v>
      </c>
      <c r="C17" s="24">
        <v>0.7692</v>
      </c>
      <c r="D17" s="25">
        <f t="shared" si="0"/>
        <v>-0.05873715124816451</v>
      </c>
      <c r="E17" s="26">
        <v>0.6</v>
      </c>
      <c r="F17" s="24">
        <v>0.7841</v>
      </c>
      <c r="G17" s="25">
        <f t="shared" si="1"/>
        <v>-0.00229036773126355</v>
      </c>
      <c r="H17" s="27" t="s">
        <v>25</v>
      </c>
      <c r="I17" s="83">
        <v>0.7083</v>
      </c>
      <c r="J17" s="83">
        <v>0.668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32" customFormat="1" ht="15">
      <c r="A18" s="22">
        <v>2016</v>
      </c>
      <c r="B18" s="23">
        <v>0.6</v>
      </c>
      <c r="C18" s="24">
        <v>0.6832</v>
      </c>
      <c r="D18" s="25">
        <f t="shared" si="0"/>
        <v>-0.11180447217888712</v>
      </c>
      <c r="E18" s="26">
        <v>0.6</v>
      </c>
      <c r="F18" s="24">
        <v>0.7683</v>
      </c>
      <c r="G18" s="25">
        <f t="shared" si="1"/>
        <v>-0.020150491008799943</v>
      </c>
      <c r="H18" s="27" t="s">
        <v>25</v>
      </c>
      <c r="I18" s="83">
        <v>0.7158</v>
      </c>
      <c r="J18" s="83">
        <v>0.6789</v>
      </c>
      <c r="K18" s="21"/>
      <c r="L18" s="21"/>
      <c r="M18" s="21"/>
      <c r="N18" s="21"/>
      <c r="O18" s="21"/>
      <c r="P18" s="21"/>
      <c r="Q18" s="21"/>
      <c r="R18" s="21"/>
      <c r="S18" s="31"/>
      <c r="T18" s="21"/>
      <c r="U18" s="21"/>
      <c r="V18" s="21"/>
      <c r="W18" s="3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</row>
    <row r="19" spans="1:63" s="1" customFormat="1" ht="15">
      <c r="A19" s="33">
        <v>2017</v>
      </c>
      <c r="B19" s="23">
        <v>0.6</v>
      </c>
      <c r="C19" s="24">
        <v>0.775</v>
      </c>
      <c r="D19" s="25">
        <f t="shared" si="0"/>
        <v>0.13436768149882902</v>
      </c>
      <c r="E19" s="26">
        <v>0.6</v>
      </c>
      <c r="F19" s="24">
        <v>0.807</v>
      </c>
      <c r="G19" s="25">
        <f t="shared" si="1"/>
        <v>0.0503709488481063</v>
      </c>
      <c r="H19" s="27" t="s">
        <v>25</v>
      </c>
      <c r="I19" s="83">
        <v>0.7517</v>
      </c>
      <c r="J19" s="83">
        <v>0.7189</v>
      </c>
      <c r="K19" s="2"/>
      <c r="L19" s="2"/>
      <c r="M19" s="2"/>
      <c r="N19" s="2"/>
      <c r="O19" s="2"/>
      <c r="P19" s="2"/>
      <c r="Q19" s="2"/>
      <c r="R19" s="2"/>
      <c r="S19" s="28"/>
      <c r="T19" s="21"/>
      <c r="U19" s="2"/>
      <c r="V19" s="2"/>
      <c r="W19" s="28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25" ht="15.75" thickBot="1">
      <c r="A20" s="33">
        <v>2018</v>
      </c>
      <c r="B20" s="23">
        <v>0.6</v>
      </c>
      <c r="C20" s="24">
        <v>0.7561</v>
      </c>
      <c r="D20" s="84">
        <f t="shared" si="0"/>
        <v>-0.024387096774193585</v>
      </c>
      <c r="E20" s="26">
        <v>0.6</v>
      </c>
      <c r="F20" s="24">
        <v>0.777</v>
      </c>
      <c r="G20" s="84">
        <f t="shared" si="1"/>
        <v>-0.03717472118959111</v>
      </c>
      <c r="H20" s="27" t="s">
        <v>25</v>
      </c>
      <c r="I20" s="83">
        <v>0.7593</v>
      </c>
      <c r="J20" s="83">
        <v>0.7154</v>
      </c>
      <c r="T20" s="36"/>
      <c r="U20" s="37"/>
      <c r="X20" s="36"/>
      <c r="Y20" s="37"/>
    </row>
    <row r="21" spans="1:25" ht="15.75" thickBot="1">
      <c r="A21" s="33">
        <v>2019</v>
      </c>
      <c r="B21" s="98">
        <v>0.6</v>
      </c>
      <c r="C21" s="99">
        <v>0.6968</v>
      </c>
      <c r="D21" s="100">
        <f t="shared" si="0"/>
        <v>-0.07842877926200241</v>
      </c>
      <c r="E21" s="101">
        <v>0.6</v>
      </c>
      <c r="F21" s="99">
        <v>0.7295</v>
      </c>
      <c r="G21" s="100">
        <f t="shared" si="1"/>
        <v>-0.06113256113256112</v>
      </c>
      <c r="H21" s="27" t="s">
        <v>25</v>
      </c>
      <c r="I21" s="83">
        <v>0.7365</v>
      </c>
      <c r="J21" s="83">
        <v>0.6923</v>
      </c>
      <c r="T21" s="36"/>
      <c r="U21" s="37"/>
      <c r="X21" s="36"/>
      <c r="Y21" s="37"/>
    </row>
    <row r="22" spans="1:25" ht="15.75" thickBot="1">
      <c r="A22" s="33">
        <v>2020</v>
      </c>
      <c r="B22" s="98">
        <v>0.6</v>
      </c>
      <c r="C22" s="99">
        <v>0.7992</v>
      </c>
      <c r="D22" s="100">
        <f>(C22-C21)/C21</f>
        <v>0.1469575200918485</v>
      </c>
      <c r="E22" s="101">
        <v>0.6</v>
      </c>
      <c r="F22" s="99">
        <v>0.8133</v>
      </c>
      <c r="G22" s="100">
        <f>(F22-F21)/F21</f>
        <v>0.11487320082248112</v>
      </c>
      <c r="H22" s="27" t="s">
        <v>25</v>
      </c>
      <c r="I22" s="97">
        <v>0.7374</v>
      </c>
      <c r="J22" s="97">
        <v>0.708</v>
      </c>
      <c r="T22" s="36"/>
      <c r="U22" s="37"/>
      <c r="X22" s="36"/>
      <c r="Y22" s="37"/>
    </row>
    <row r="23" spans="1:25" ht="15" thickBot="1">
      <c r="A23" s="79">
        <v>2021</v>
      </c>
      <c r="B23" s="85">
        <v>0.6</v>
      </c>
      <c r="C23" s="86">
        <v>0.6931</v>
      </c>
      <c r="D23" s="87">
        <f>(C23-C22)/C22</f>
        <v>-0.13275775775775772</v>
      </c>
      <c r="E23" s="89">
        <v>0.6</v>
      </c>
      <c r="F23" s="86">
        <v>0.6871</v>
      </c>
      <c r="G23" s="87">
        <f>(F23-F22)/F22</f>
        <v>-0.15517029386450262</v>
      </c>
      <c r="H23" s="30" t="s">
        <v>25</v>
      </c>
      <c r="I23" s="97">
        <v>0.487</v>
      </c>
      <c r="J23" s="97">
        <v>0.467</v>
      </c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20:25" ht="12">
      <c r="T30" s="36"/>
      <c r="U30" s="37"/>
      <c r="X30" s="36"/>
      <c r="Y30" s="37"/>
    </row>
    <row r="31" spans="12:13" ht="12">
      <c r="L31" s="37"/>
      <c r="M31" s="37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38" ht="12">
      <c r="W38" s="38"/>
    </row>
    <row r="55" ht="12" customHeight="1"/>
    <row r="56" spans="1:9" ht="18.75" customHeight="1">
      <c r="A56" s="115" t="s">
        <v>23</v>
      </c>
      <c r="B56" s="115"/>
      <c r="C56" s="115"/>
      <c r="D56" s="115"/>
      <c r="E56" s="115"/>
      <c r="F56" s="115"/>
      <c r="G56" s="115"/>
      <c r="H56" s="106"/>
      <c r="I56" s="106"/>
    </row>
    <row r="57" ht="12.75" thickBot="1"/>
    <row r="58" spans="2:58" s="7" customFormat="1" ht="13.5" customHeight="1" thickBot="1">
      <c r="B58" s="118">
        <v>2017</v>
      </c>
      <c r="C58" s="119"/>
      <c r="D58" s="118">
        <v>2018</v>
      </c>
      <c r="E58" s="119"/>
      <c r="F58" s="118">
        <v>2019</v>
      </c>
      <c r="G58" s="119"/>
      <c r="H58" s="118">
        <v>2020</v>
      </c>
      <c r="I58" s="119"/>
      <c r="J58" s="118">
        <v>2021</v>
      </c>
      <c r="K58" s="11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s="7" customFormat="1" ht="13.5" thickBot="1">
      <c r="A59" s="74" t="s">
        <v>7</v>
      </c>
      <c r="B59" s="40" t="s">
        <v>8</v>
      </c>
      <c r="C59" s="18" t="s">
        <v>9</v>
      </c>
      <c r="D59" s="40" t="s">
        <v>8</v>
      </c>
      <c r="E59" s="18" t="s">
        <v>9</v>
      </c>
      <c r="F59" s="40" t="s">
        <v>8</v>
      </c>
      <c r="G59" s="18" t="s">
        <v>9</v>
      </c>
      <c r="H59" s="40" t="s">
        <v>8</v>
      </c>
      <c r="I59" s="18" t="s">
        <v>9</v>
      </c>
      <c r="J59" s="40" t="s">
        <v>8</v>
      </c>
      <c r="K59" s="18" t="s">
        <v>9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s="7" customFormat="1" ht="12.75">
      <c r="A60" s="49" t="s">
        <v>0</v>
      </c>
      <c r="B60" s="43">
        <v>539.7</v>
      </c>
      <c r="C60" s="44">
        <f>B60/B70</f>
        <v>0.7333079703252806</v>
      </c>
      <c r="D60" s="43">
        <v>508.84000000000015</v>
      </c>
      <c r="E60" s="44">
        <f>D60/D70</f>
        <v>0.7560772659732542</v>
      </c>
      <c r="F60" s="43">
        <v>509.68</v>
      </c>
      <c r="G60" s="44">
        <f>F60/F70</f>
        <v>0.6967600820232399</v>
      </c>
      <c r="H60" s="43">
        <v>291.7</v>
      </c>
      <c r="I60" s="44">
        <f>H60/H70</f>
        <v>0.7991780821917808</v>
      </c>
      <c r="J60" s="43">
        <v>476.1400000000001</v>
      </c>
      <c r="K60" s="44">
        <f>J60/J70</f>
        <v>0.6831276901004304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s="7" customFormat="1" ht="12.75">
      <c r="A61" s="49" t="s">
        <v>20</v>
      </c>
      <c r="B61" s="50">
        <v>35.28</v>
      </c>
      <c r="C61" s="51">
        <f>B61/B70</f>
        <v>0.047936085219707054</v>
      </c>
      <c r="D61" s="50">
        <v>41.16</v>
      </c>
      <c r="E61" s="51">
        <f>D61/D70</f>
        <v>0.061158989598811275</v>
      </c>
      <c r="F61" s="50">
        <v>48.32</v>
      </c>
      <c r="G61" s="51">
        <f>F61/F70</f>
        <v>0.06605604921394395</v>
      </c>
      <c r="H61" s="50">
        <v>21.299999999999997</v>
      </c>
      <c r="I61" s="51">
        <f>H61/H70</f>
        <v>0.058356164383561636</v>
      </c>
      <c r="J61" s="50">
        <v>52.85999999999998</v>
      </c>
      <c r="K61" s="51">
        <f>J61/J70</f>
        <v>0.07583931133428977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s="7" customFormat="1" ht="12.75">
      <c r="A62" s="49" t="s">
        <v>3</v>
      </c>
      <c r="B62" s="50">
        <v>3</v>
      </c>
      <c r="C62" s="51">
        <f>B62/B70</f>
        <v>0.004076197722764205</v>
      </c>
      <c r="D62" s="50">
        <v>4</v>
      </c>
      <c r="E62" s="51">
        <f>D62/D70</f>
        <v>0.005943536404160474</v>
      </c>
      <c r="F62" s="50">
        <v>10</v>
      </c>
      <c r="G62" s="51">
        <f>F62/F70</f>
        <v>0.01367053998632946</v>
      </c>
      <c r="H62" s="50">
        <v>6</v>
      </c>
      <c r="I62" s="51">
        <f>H62/H70</f>
        <v>0.01643835616438356</v>
      </c>
      <c r="J62" s="50">
        <v>10</v>
      </c>
      <c r="K62" s="51">
        <f>J62/J70</f>
        <v>0.014347202295552365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s="7" customFormat="1" ht="12.75">
      <c r="A63" s="49" t="s">
        <v>1</v>
      </c>
      <c r="B63" s="50">
        <v>33</v>
      </c>
      <c r="C63" s="51">
        <f>B63/B70</f>
        <v>0.04483817495040626</v>
      </c>
      <c r="D63" s="50">
        <v>15</v>
      </c>
      <c r="E63" s="51">
        <f>D63/D70</f>
        <v>0.02228826151560178</v>
      </c>
      <c r="F63" s="50">
        <v>22</v>
      </c>
      <c r="G63" s="51">
        <f>F63/F70</f>
        <v>0.03007518796992481</v>
      </c>
      <c r="H63" s="50">
        <v>3</v>
      </c>
      <c r="I63" s="51">
        <f>H63/H70</f>
        <v>0.00821917808219178</v>
      </c>
      <c r="J63" s="50">
        <v>8</v>
      </c>
      <c r="K63" s="51">
        <f>J63/J70</f>
        <v>0.011477761836441893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s="7" customFormat="1" ht="12.75">
      <c r="A64" s="49" t="s">
        <v>2</v>
      </c>
      <c r="B64" s="50">
        <v>71</v>
      </c>
      <c r="C64" s="51">
        <f>B64/B70</f>
        <v>0.0964700127720862</v>
      </c>
      <c r="D64" s="50">
        <v>74</v>
      </c>
      <c r="E64" s="51">
        <f>D64/D70</f>
        <v>0.10995542347696878</v>
      </c>
      <c r="F64" s="50">
        <v>77</v>
      </c>
      <c r="G64" s="51">
        <f>F64/F70</f>
        <v>0.10526315789473684</v>
      </c>
      <c r="H64" s="50">
        <v>21</v>
      </c>
      <c r="I64" s="51">
        <f>H64/H70</f>
        <v>0.057534246575342465</v>
      </c>
      <c r="J64" s="50">
        <v>49</v>
      </c>
      <c r="K64" s="51">
        <f>J64/J70</f>
        <v>0.07030129124820658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s="7" customFormat="1" ht="12.75" customHeight="1">
      <c r="A65" s="55" t="s">
        <v>16</v>
      </c>
      <c r="B65" s="50">
        <v>4</v>
      </c>
      <c r="C65" s="51">
        <f>B65/B70</f>
        <v>0.005434930297018941</v>
      </c>
      <c r="D65" s="50"/>
      <c r="E65" s="51">
        <f>D65/D70</f>
        <v>0</v>
      </c>
      <c r="F65" s="50">
        <v>5.5</v>
      </c>
      <c r="G65" s="51">
        <f>F65/F70</f>
        <v>0.007518796992481203</v>
      </c>
      <c r="H65" s="50">
        <v>2</v>
      </c>
      <c r="I65" s="51">
        <f>H65/H70</f>
        <v>0.005479452054794521</v>
      </c>
      <c r="J65" s="50">
        <v>8</v>
      </c>
      <c r="K65" s="51">
        <f>J65/J70</f>
        <v>0.011477761836441893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s="7" customFormat="1" ht="12.75">
      <c r="A66" s="49" t="s">
        <v>28</v>
      </c>
      <c r="B66" s="50">
        <v>15</v>
      </c>
      <c r="C66" s="51">
        <f>B66/B70</f>
        <v>0.020380988613821028</v>
      </c>
      <c r="D66" s="50">
        <v>12</v>
      </c>
      <c r="E66" s="51">
        <f>D66/D70</f>
        <v>0.017830609212481422</v>
      </c>
      <c r="F66" s="50">
        <v>15</v>
      </c>
      <c r="G66" s="51">
        <f>F66/F70</f>
        <v>0.02050580997949419</v>
      </c>
      <c r="H66" s="50">
        <v>1</v>
      </c>
      <c r="I66" s="51">
        <f>H66/H70</f>
        <v>0.0027397260273972603</v>
      </c>
      <c r="J66" s="50">
        <v>4</v>
      </c>
      <c r="K66" s="51">
        <f>J66/J70</f>
        <v>0.005738880918220946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s="7" customFormat="1" ht="12.75">
      <c r="A67" s="49" t="s">
        <v>27</v>
      </c>
      <c r="B67" s="50">
        <v>0</v>
      </c>
      <c r="C67" s="51">
        <f>B67/B70</f>
        <v>0</v>
      </c>
      <c r="D67" s="50">
        <v>0</v>
      </c>
      <c r="E67" s="51">
        <f>D67/D70</f>
        <v>0</v>
      </c>
      <c r="F67" s="50">
        <v>6</v>
      </c>
      <c r="G67" s="51">
        <f>F67/F70</f>
        <v>0.008202323991797676</v>
      </c>
      <c r="H67" s="50">
        <v>4</v>
      </c>
      <c r="I67" s="51">
        <f>H67/H70</f>
        <v>0.010958904109589041</v>
      </c>
      <c r="J67" s="50">
        <v>76</v>
      </c>
      <c r="K67" s="51">
        <f>J67/J70</f>
        <v>0.10903873744619798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s="7" customFormat="1" ht="12.75">
      <c r="A68" s="49" t="s">
        <v>5</v>
      </c>
      <c r="B68" s="50">
        <v>0</v>
      </c>
      <c r="C68" s="51">
        <f>B68/B70</f>
        <v>0</v>
      </c>
      <c r="D68" s="50">
        <v>0</v>
      </c>
      <c r="E68" s="51">
        <f>D68/D70</f>
        <v>0</v>
      </c>
      <c r="F68" s="50">
        <v>7</v>
      </c>
      <c r="G68" s="51">
        <f>F68/F70</f>
        <v>0.009569377990430622</v>
      </c>
      <c r="H68" s="50">
        <v>5</v>
      </c>
      <c r="I68" s="51">
        <f>H68/H70</f>
        <v>0.0136986301369863</v>
      </c>
      <c r="J68" s="50">
        <v>0</v>
      </c>
      <c r="K68" s="51">
        <f>J68/J70</f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s="7" customFormat="1" ht="12.75">
      <c r="A69" s="49" t="s">
        <v>4</v>
      </c>
      <c r="B69" s="50">
        <v>35</v>
      </c>
      <c r="C69" s="51">
        <f>B69/B70</f>
        <v>0.04755564009891573</v>
      </c>
      <c r="D69" s="50">
        <v>18</v>
      </c>
      <c r="E69" s="51">
        <f>D69/D70</f>
        <v>0.026745913818722135</v>
      </c>
      <c r="F69" s="50">
        <v>31</v>
      </c>
      <c r="G69" s="51">
        <f>F69/F70</f>
        <v>0.04237867395762133</v>
      </c>
      <c r="H69" s="50">
        <v>10</v>
      </c>
      <c r="I69" s="51">
        <f>H69/H70</f>
        <v>0.0273972602739726</v>
      </c>
      <c r="J69" s="50">
        <v>13</v>
      </c>
      <c r="K69" s="51">
        <f>J69/J70</f>
        <v>0.018651362984218073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s="7" customFormat="1" ht="13.5" thickBot="1">
      <c r="A70" s="49" t="s">
        <v>6</v>
      </c>
      <c r="B70" s="75">
        <f aca="true" t="shared" si="2" ref="B70:G70">SUM(B60:B69)</f>
        <v>735.98</v>
      </c>
      <c r="C70" s="76">
        <f t="shared" si="2"/>
        <v>1</v>
      </c>
      <c r="D70" s="75">
        <f t="shared" si="2"/>
        <v>673.0000000000001</v>
      </c>
      <c r="E70" s="76">
        <f t="shared" si="2"/>
        <v>1</v>
      </c>
      <c r="F70" s="75">
        <f t="shared" si="2"/>
        <v>731.5</v>
      </c>
      <c r="G70" s="76">
        <f t="shared" si="2"/>
        <v>1</v>
      </c>
      <c r="H70" s="75">
        <f>SUM(H60:H69)</f>
        <v>365</v>
      </c>
      <c r="I70" s="76">
        <f>SUM(I60:I69)</f>
        <v>0.9999999999999999</v>
      </c>
      <c r="J70" s="75">
        <f>SUM(J60:J69)</f>
        <v>697.0000000000001</v>
      </c>
      <c r="K70" s="76">
        <f>SUM(K60:K69)</f>
        <v>1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64" s="7" customFormat="1" ht="12.75">
      <c r="A71" s="56"/>
      <c r="B71" s="57"/>
      <c r="C71" s="58"/>
      <c r="D71" s="59"/>
      <c r="E71" s="48"/>
      <c r="F71" s="59"/>
      <c r="G71" s="48"/>
      <c r="H71" s="4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7" customFormat="1" ht="12.75">
      <c r="A72" s="56"/>
      <c r="B72" s="57"/>
      <c r="C72" s="58"/>
      <c r="D72" s="59"/>
      <c r="E72" s="48"/>
      <c r="F72" s="59"/>
      <c r="G72" s="48"/>
      <c r="H72" s="4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4" s="7" customFormat="1" ht="12.75">
      <c r="A73" s="56"/>
      <c r="B73" s="57"/>
      <c r="C73" s="58"/>
      <c r="D73" s="59"/>
      <c r="E73" s="48"/>
      <c r="F73" s="59"/>
      <c r="G73" s="48"/>
      <c r="H73" s="48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64" s="7" customFormat="1" ht="12.75">
      <c r="A74" s="56"/>
      <c r="B74" s="57"/>
      <c r="C74" s="58"/>
      <c r="D74" s="59"/>
      <c r="E74" s="48"/>
      <c r="F74" s="59"/>
      <c r="G74" s="48"/>
      <c r="H74" s="48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64" s="7" customFormat="1" ht="12.75">
      <c r="A75" s="56"/>
      <c r="B75" s="57"/>
      <c r="C75" s="58"/>
      <c r="D75" s="59"/>
      <c r="E75" s="48"/>
      <c r="F75" s="59"/>
      <c r="G75" s="48"/>
      <c r="H75" s="48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64" s="7" customFormat="1" ht="12.75">
      <c r="A76" s="56"/>
      <c r="B76" s="57"/>
      <c r="C76" s="58"/>
      <c r="D76" s="59"/>
      <c r="E76" s="48"/>
      <c r="F76" s="59"/>
      <c r="G76" s="48"/>
      <c r="H76" s="48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86" ht="12"/>
    <row r="87" ht="12"/>
    <row r="88" ht="16.5" customHeight="1"/>
    <row r="90" spans="1:9" ht="40.5" customHeight="1">
      <c r="A90" s="60"/>
      <c r="B90" s="113" t="s">
        <v>29</v>
      </c>
      <c r="C90" s="113"/>
      <c r="D90" s="113"/>
      <c r="E90" s="113"/>
      <c r="F90" s="113"/>
      <c r="G90" s="60"/>
      <c r="H90" s="61"/>
      <c r="I90" s="61"/>
    </row>
    <row r="91" ht="12.75" thickBot="1"/>
    <row r="92" spans="4:59" s="7" customFormat="1" ht="13.5" thickBot="1">
      <c r="D92" s="62">
        <v>2017</v>
      </c>
      <c r="E92" s="62">
        <v>2018</v>
      </c>
      <c r="F92" s="62">
        <v>2019</v>
      </c>
      <c r="G92" s="62">
        <v>2020</v>
      </c>
      <c r="H92" s="62">
        <v>2021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</row>
    <row r="93" spans="2:59" s="7" customFormat="1" ht="12.75">
      <c r="B93" s="49" t="s">
        <v>20</v>
      </c>
      <c r="C93" s="63"/>
      <c r="D93" s="64">
        <v>20</v>
      </c>
      <c r="E93" s="65">
        <v>32</v>
      </c>
      <c r="F93" s="65">
        <v>25</v>
      </c>
      <c r="G93" s="65">
        <v>17</v>
      </c>
      <c r="H93" s="65">
        <v>31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2:59" s="7" customFormat="1" ht="12.75">
      <c r="B94" s="49" t="s">
        <v>3</v>
      </c>
      <c r="C94" s="66"/>
      <c r="D94" s="67">
        <v>22</v>
      </c>
      <c r="E94" s="68">
        <v>14</v>
      </c>
      <c r="F94" s="68">
        <v>16</v>
      </c>
      <c r="G94" s="68">
        <v>8</v>
      </c>
      <c r="H94" s="68">
        <v>17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</row>
    <row r="95" spans="2:59" s="7" customFormat="1" ht="12.75">
      <c r="B95" s="49" t="s">
        <v>1</v>
      </c>
      <c r="C95" s="66"/>
      <c r="D95" s="67">
        <v>18</v>
      </c>
      <c r="E95" s="68">
        <v>26</v>
      </c>
      <c r="F95" s="68">
        <v>30</v>
      </c>
      <c r="G95" s="68">
        <v>12</v>
      </c>
      <c r="H95" s="68">
        <v>19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</row>
    <row r="96" spans="2:59" s="7" customFormat="1" ht="12.75">
      <c r="B96" s="49" t="s">
        <v>2</v>
      </c>
      <c r="C96" s="66"/>
      <c r="D96" s="67">
        <v>49</v>
      </c>
      <c r="E96" s="68">
        <v>40</v>
      </c>
      <c r="F96" s="68">
        <v>30</v>
      </c>
      <c r="G96" s="68">
        <v>11</v>
      </c>
      <c r="H96" s="68">
        <v>18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2:59" s="7" customFormat="1" ht="12.75" customHeight="1">
      <c r="B97" s="55" t="s">
        <v>16</v>
      </c>
      <c r="C97" s="66"/>
      <c r="D97" s="67">
        <v>34</v>
      </c>
      <c r="E97" s="68">
        <v>28</v>
      </c>
      <c r="F97" s="68">
        <v>25</v>
      </c>
      <c r="G97" s="68">
        <v>16</v>
      </c>
      <c r="H97" s="68">
        <v>36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  <row r="98" spans="2:59" s="7" customFormat="1" ht="12.75" customHeight="1">
      <c r="B98" s="55" t="s">
        <v>28</v>
      </c>
      <c r="C98" s="66"/>
      <c r="D98" s="67">
        <v>49</v>
      </c>
      <c r="E98" s="68"/>
      <c r="F98" s="68"/>
      <c r="G98" s="68"/>
      <c r="H98" s="6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</row>
    <row r="99" spans="2:59" s="7" customFormat="1" ht="15" customHeight="1">
      <c r="B99" s="49" t="s">
        <v>27</v>
      </c>
      <c r="C99" s="66"/>
      <c r="D99" s="67">
        <v>19</v>
      </c>
      <c r="E99" s="68">
        <v>25</v>
      </c>
      <c r="F99" s="68">
        <v>20</v>
      </c>
      <c r="G99" s="68">
        <v>19</v>
      </c>
      <c r="H99" s="68">
        <v>33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</row>
    <row r="100" spans="2:59" s="7" customFormat="1" ht="15" customHeight="1">
      <c r="B100" s="49" t="s">
        <v>5</v>
      </c>
      <c r="C100" s="66"/>
      <c r="D100" s="67">
        <v>8</v>
      </c>
      <c r="E100" s="68">
        <v>4</v>
      </c>
      <c r="F100" s="68">
        <v>5</v>
      </c>
      <c r="G100" s="68">
        <v>4</v>
      </c>
      <c r="H100" s="68">
        <v>3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</row>
    <row r="101" spans="2:59" s="7" customFormat="1" ht="13.5" thickBot="1">
      <c r="B101" s="49" t="s">
        <v>4</v>
      </c>
      <c r="C101" s="63"/>
      <c r="D101" s="69">
        <v>13</v>
      </c>
      <c r="E101" s="70">
        <v>9</v>
      </c>
      <c r="F101" s="70">
        <v>12</v>
      </c>
      <c r="G101" s="70">
        <v>3</v>
      </c>
      <c r="H101" s="70">
        <v>9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</row>
    <row r="104" spans="2:64" ht="18.75" customHeight="1">
      <c r="B104" s="113" t="s">
        <v>30</v>
      </c>
      <c r="C104" s="113"/>
      <c r="D104" s="113"/>
      <c r="E104" s="113"/>
      <c r="F104" s="113"/>
      <c r="BL104" s="4"/>
    </row>
    <row r="105" ht="12">
      <c r="BL105" s="4"/>
    </row>
    <row r="106" spans="3:64" ht="12.75">
      <c r="C106" s="82">
        <v>16.03</v>
      </c>
      <c r="D106" s="56" t="s">
        <v>31</v>
      </c>
      <c r="BL106" s="4"/>
    </row>
    <row r="107" spans="3:64" ht="12.75">
      <c r="C107" s="73">
        <v>25.28</v>
      </c>
      <c r="D107" s="56" t="s">
        <v>32</v>
      </c>
      <c r="BL107" s="4"/>
    </row>
    <row r="116" ht="12"/>
  </sheetData>
  <sheetProtection/>
  <mergeCells count="15">
    <mergeCell ref="B90:F90"/>
    <mergeCell ref="I12:J12"/>
    <mergeCell ref="B104:F104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L103"/>
  <sheetViews>
    <sheetView showGridLines="0" zoomScalePageLayoutView="0" workbookViewId="0" topLeftCell="A16">
      <selection activeCell="K57" sqref="K5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753906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102" t="s">
        <v>37</v>
      </c>
      <c r="B2" s="102"/>
      <c r="C2" s="102"/>
      <c r="D2" s="102"/>
      <c r="E2" s="102"/>
      <c r="F2" s="102"/>
      <c r="G2" s="102"/>
      <c r="H2" s="103"/>
      <c r="I2" s="103"/>
      <c r="J2" s="6"/>
    </row>
    <row r="3" spans="1:10" ht="15.75" customHeight="1">
      <c r="A3" s="104" t="s">
        <v>38</v>
      </c>
      <c r="B3" s="104"/>
      <c r="C3" s="104"/>
      <c r="D3" s="104"/>
      <c r="E3" s="104"/>
      <c r="F3" s="104"/>
      <c r="G3" s="104"/>
      <c r="H3" s="103"/>
      <c r="I3" s="103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2015</v>
      </c>
      <c r="C6" s="9">
        <v>2016</v>
      </c>
      <c r="D6" s="9">
        <v>2017</v>
      </c>
      <c r="E6" s="9">
        <v>2018</v>
      </c>
      <c r="F6" s="9">
        <v>2019</v>
      </c>
      <c r="G6" s="8">
        <v>2020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1</v>
      </c>
      <c r="C7" s="11">
        <v>0.7</v>
      </c>
      <c r="D7" s="11">
        <v>0.923</v>
      </c>
      <c r="E7" s="11">
        <v>1</v>
      </c>
      <c r="F7" s="11">
        <v>1</v>
      </c>
      <c r="G7" s="1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/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105" t="s">
        <v>26</v>
      </c>
      <c r="B10" s="105"/>
      <c r="C10" s="105"/>
      <c r="D10" s="105"/>
      <c r="E10" s="105"/>
      <c r="F10" s="105"/>
      <c r="G10" s="105"/>
      <c r="H10" s="106"/>
      <c r="I10" s="106"/>
    </row>
    <row r="11" spans="1:8" ht="12" customHeight="1" thickBot="1">
      <c r="A11" s="107"/>
      <c r="B11" s="107"/>
      <c r="C11" s="107"/>
      <c r="D11" s="107"/>
      <c r="E11" s="107"/>
      <c r="F11" s="107"/>
      <c r="G11" s="107"/>
      <c r="H11" s="13"/>
    </row>
    <row r="12" spans="2:63" s="1" customFormat="1" ht="15.75" thickBot="1">
      <c r="B12" s="108" t="s">
        <v>10</v>
      </c>
      <c r="C12" s="109"/>
      <c r="D12" s="110"/>
      <c r="E12" s="108" t="s">
        <v>13</v>
      </c>
      <c r="F12" s="111"/>
      <c r="G12" s="112"/>
      <c r="H12" s="14" t="s">
        <v>21</v>
      </c>
      <c r="I12" s="120" t="s">
        <v>24</v>
      </c>
      <c r="J12" s="12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91" t="s">
        <v>17</v>
      </c>
      <c r="J13" s="9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2015</v>
      </c>
      <c r="B14" s="23">
        <v>0.6</v>
      </c>
      <c r="C14" s="24">
        <v>0.788</v>
      </c>
      <c r="D14" s="25" t="s">
        <v>34</v>
      </c>
      <c r="E14" s="26">
        <v>0.6</v>
      </c>
      <c r="F14" s="24">
        <v>0.816</v>
      </c>
      <c r="G14" s="25" t="s">
        <v>34</v>
      </c>
      <c r="H14" s="27" t="s">
        <v>25</v>
      </c>
      <c r="I14" s="92">
        <v>0.7083</v>
      </c>
      <c r="J14" s="92">
        <v>0.668</v>
      </c>
      <c r="K14" s="93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2" customFormat="1" ht="15">
      <c r="A15" s="22">
        <v>2016</v>
      </c>
      <c r="B15" s="23">
        <v>0.6</v>
      </c>
      <c r="C15" s="24">
        <v>0.829</v>
      </c>
      <c r="D15" s="25">
        <f>(C15-C14)/C14</f>
        <v>0.052030456852791784</v>
      </c>
      <c r="E15" s="26">
        <v>0.6</v>
      </c>
      <c r="F15" s="24">
        <v>0.818</v>
      </c>
      <c r="G15" s="25">
        <f>(F15-F14)/F14</f>
        <v>0.002450980392156865</v>
      </c>
      <c r="H15" s="27" t="s">
        <v>25</v>
      </c>
      <c r="I15" s="92">
        <v>0.7158</v>
      </c>
      <c r="J15" s="92">
        <v>0.6789</v>
      </c>
      <c r="K15" s="93"/>
      <c r="L15" s="21"/>
      <c r="M15" s="21"/>
      <c r="N15" s="21"/>
      <c r="O15" s="21"/>
      <c r="P15" s="21"/>
      <c r="Q15" s="21"/>
      <c r="R15" s="21"/>
      <c r="S15" s="31"/>
      <c r="T15" s="21"/>
      <c r="U15" s="21"/>
      <c r="V15" s="21"/>
      <c r="W15" s="3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1:63" s="1" customFormat="1" ht="15.75" thickBot="1">
      <c r="A16" s="33">
        <v>2017</v>
      </c>
      <c r="B16" s="34">
        <v>0.6</v>
      </c>
      <c r="C16" s="35">
        <v>0.915</v>
      </c>
      <c r="D16" s="25">
        <f>(C16-C15)/C15</f>
        <v>0.103739445114596</v>
      </c>
      <c r="E16" s="34">
        <v>0.6</v>
      </c>
      <c r="F16" s="35">
        <v>0.886</v>
      </c>
      <c r="G16" s="25">
        <f>(F16-F15)/F15</f>
        <v>0.08312958435207832</v>
      </c>
      <c r="H16" s="27" t="s">
        <v>25</v>
      </c>
      <c r="I16" s="92">
        <v>0.7517</v>
      </c>
      <c r="J16" s="92">
        <v>0.7189</v>
      </c>
      <c r="K16" s="93"/>
      <c r="L16" s="2"/>
      <c r="M16" s="2"/>
      <c r="N16" s="2"/>
      <c r="O16" s="2"/>
      <c r="P16" s="2"/>
      <c r="Q16" s="2"/>
      <c r="R16" s="2"/>
      <c r="S16" s="28"/>
      <c r="T16" s="21"/>
      <c r="U16" s="2"/>
      <c r="V16" s="2"/>
      <c r="W16" s="28"/>
      <c r="X16" s="2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4" ht="15.75" thickBot="1">
      <c r="A17" s="33">
        <v>2018</v>
      </c>
      <c r="B17" s="80">
        <v>0.6</v>
      </c>
      <c r="C17" s="81">
        <v>0.7862</v>
      </c>
      <c r="D17" s="29">
        <f>(C17-C16)/C16</f>
        <v>-0.1407650273224044</v>
      </c>
      <c r="E17" s="80">
        <v>0.6</v>
      </c>
      <c r="F17" s="81">
        <v>0.7681</v>
      </c>
      <c r="G17" s="29">
        <f>(F17-F16)/F16</f>
        <v>-0.13306997742663657</v>
      </c>
      <c r="H17" s="30" t="s">
        <v>25</v>
      </c>
      <c r="I17" s="94">
        <v>0.76</v>
      </c>
      <c r="J17" s="94">
        <v>0.715</v>
      </c>
      <c r="K17" s="95"/>
      <c r="S17" s="36"/>
      <c r="T17" s="37"/>
      <c r="W17" s="36"/>
      <c r="X17" s="37"/>
      <c r="BL17" s="4"/>
    </row>
    <row r="18" spans="1:64" ht="15.75" thickBot="1">
      <c r="A18" s="33">
        <v>2019</v>
      </c>
      <c r="B18" s="34">
        <v>0.6</v>
      </c>
      <c r="C18" s="35">
        <v>0.6574</v>
      </c>
      <c r="D18" s="29">
        <f>(C18-C17)/C17</f>
        <v>-0.16382599847367085</v>
      </c>
      <c r="E18" s="34">
        <v>0.6</v>
      </c>
      <c r="F18" s="35">
        <v>0.674</v>
      </c>
      <c r="G18" s="29">
        <f>(F18-F17)/F17</f>
        <v>-0.12251008983205307</v>
      </c>
      <c r="H18" s="27" t="s">
        <v>25</v>
      </c>
      <c r="I18" s="96">
        <v>0.737</v>
      </c>
      <c r="J18" s="96">
        <v>0.692</v>
      </c>
      <c r="K18" s="95"/>
      <c r="S18" s="36"/>
      <c r="T18" s="37"/>
      <c r="W18" s="36"/>
      <c r="X18" s="37"/>
      <c r="BL18" s="4"/>
    </row>
    <row r="19" spans="1:64" ht="15.75" thickBot="1">
      <c r="A19" s="33">
        <v>2020</v>
      </c>
      <c r="B19" s="34">
        <v>0.6</v>
      </c>
      <c r="C19" s="35">
        <v>0.75</v>
      </c>
      <c r="D19" s="29">
        <f>(C19-C18)/C18</f>
        <v>0.14085792515972015</v>
      </c>
      <c r="E19" s="34">
        <v>0.6</v>
      </c>
      <c r="F19" s="35">
        <v>0.7433</v>
      </c>
      <c r="G19" s="29">
        <f>(F19-F18)/F18</f>
        <v>0.10281899109792272</v>
      </c>
      <c r="H19" s="90" t="s">
        <v>25</v>
      </c>
      <c r="I19" s="96">
        <v>0.7374</v>
      </c>
      <c r="J19" s="96">
        <v>0.708</v>
      </c>
      <c r="K19" s="95"/>
      <c r="S19" s="36"/>
      <c r="T19" s="37"/>
      <c r="W19" s="36"/>
      <c r="X19" s="37"/>
      <c r="BL19" s="4"/>
    </row>
    <row r="20" spans="20:25" ht="12">
      <c r="T20" s="36"/>
      <c r="U20" s="37"/>
      <c r="X20" s="36"/>
      <c r="Y20" s="37"/>
    </row>
    <row r="21" spans="20:25" ht="12">
      <c r="T21" s="36"/>
      <c r="U21" s="37"/>
      <c r="X21" s="36"/>
      <c r="Y21" s="37"/>
    </row>
    <row r="22" spans="20:25" ht="12">
      <c r="T22" s="36"/>
      <c r="U22" s="37"/>
      <c r="X22" s="36"/>
      <c r="Y22" s="37"/>
    </row>
    <row r="23" spans="20:25" ht="12"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12:13" ht="12">
      <c r="L27" s="37"/>
      <c r="M27" s="37"/>
    </row>
    <row r="29" ht="12">
      <c r="W29" s="38"/>
    </row>
    <row r="30" ht="12">
      <c r="W30" s="38"/>
    </row>
    <row r="31" ht="12">
      <c r="W31" s="38"/>
    </row>
    <row r="32" ht="12">
      <c r="W32" s="38"/>
    </row>
    <row r="33" spans="1:23" s="5" customFormat="1" ht="12">
      <c r="A33" s="4"/>
      <c r="B33" s="4"/>
      <c r="C33" s="4"/>
      <c r="D33" s="4"/>
      <c r="E33" s="4"/>
      <c r="F33" s="4"/>
      <c r="G33" s="4"/>
      <c r="H33" s="4"/>
      <c r="I33" s="4"/>
      <c r="W33" s="38"/>
    </row>
    <row r="34" spans="1:23" s="5" customFormat="1" ht="12">
      <c r="A34" s="4"/>
      <c r="B34" s="4"/>
      <c r="C34" s="4"/>
      <c r="D34" s="4"/>
      <c r="E34" s="4"/>
      <c r="F34" s="4"/>
      <c r="G34" s="4"/>
      <c r="H34" s="4"/>
      <c r="I34" s="4"/>
      <c r="W34" s="38"/>
    </row>
    <row r="51" ht="12" customHeight="1"/>
    <row r="52" spans="1:9" ht="18.75" customHeight="1">
      <c r="A52" s="115" t="s">
        <v>23</v>
      </c>
      <c r="B52" s="115"/>
      <c r="C52" s="115"/>
      <c r="D52" s="115"/>
      <c r="E52" s="115"/>
      <c r="F52" s="115"/>
      <c r="G52" s="115"/>
      <c r="H52" s="106"/>
      <c r="I52" s="106"/>
    </row>
    <row r="53" ht="12.75" thickBot="1"/>
    <row r="54" spans="2:58" s="7" customFormat="1" ht="13.5" customHeight="1" thickBot="1">
      <c r="B54" s="118">
        <v>2016</v>
      </c>
      <c r="C54" s="119"/>
      <c r="D54" s="118">
        <v>2017</v>
      </c>
      <c r="E54" s="119"/>
      <c r="F54" s="118">
        <v>2018</v>
      </c>
      <c r="G54" s="119"/>
      <c r="H54" s="118">
        <v>2019</v>
      </c>
      <c r="I54" s="119"/>
      <c r="J54" s="118">
        <v>2020</v>
      </c>
      <c r="K54" s="11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</row>
    <row r="55" spans="1:58" s="7" customFormat="1" ht="13.5" thickBot="1">
      <c r="A55" s="74" t="s">
        <v>7</v>
      </c>
      <c r="B55" s="40" t="s">
        <v>8</v>
      </c>
      <c r="C55" s="18" t="s">
        <v>9</v>
      </c>
      <c r="D55" s="40" t="s">
        <v>8</v>
      </c>
      <c r="E55" s="18" t="s">
        <v>9</v>
      </c>
      <c r="F55" s="40" t="s">
        <v>8</v>
      </c>
      <c r="G55" s="18" t="s">
        <v>9</v>
      </c>
      <c r="H55" s="40" t="s">
        <v>8</v>
      </c>
      <c r="I55" s="18" t="s">
        <v>9</v>
      </c>
      <c r="J55" s="40" t="s">
        <v>8</v>
      </c>
      <c r="K55" s="18" t="s">
        <v>9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</row>
    <row r="56" spans="1:58" s="7" customFormat="1" ht="12.75">
      <c r="A56" s="49" t="s">
        <v>0</v>
      </c>
      <c r="B56" s="45">
        <v>29</v>
      </c>
      <c r="C56" s="44">
        <f>B56/B66</f>
        <v>0.8285714285714286</v>
      </c>
      <c r="D56" s="45">
        <v>54</v>
      </c>
      <c r="E56" s="44">
        <f>D56/D66</f>
        <v>0.8709677419354839</v>
      </c>
      <c r="F56" s="45">
        <v>51.1</v>
      </c>
      <c r="G56" s="44">
        <f>F56/F66</f>
        <v>0.7861538461538462</v>
      </c>
      <c r="H56" s="45">
        <v>40.1</v>
      </c>
      <c r="I56" s="44">
        <f>H56/H66</f>
        <v>0.6573770491803279</v>
      </c>
      <c r="J56" s="45">
        <v>39</v>
      </c>
      <c r="K56" s="44">
        <f>J56/J66</f>
        <v>0.75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</row>
    <row r="57" spans="1:58" s="7" customFormat="1" ht="12.75">
      <c r="A57" s="49" t="s">
        <v>20</v>
      </c>
      <c r="B57" s="52">
        <v>0</v>
      </c>
      <c r="C57" s="51">
        <f>B57/B66</f>
        <v>0</v>
      </c>
      <c r="D57" s="52">
        <v>2</v>
      </c>
      <c r="E57" s="51">
        <f>D57/D66</f>
        <v>0.03225806451612903</v>
      </c>
      <c r="F57" s="52">
        <v>2.9</v>
      </c>
      <c r="G57" s="51">
        <f>F57/F66</f>
        <v>0.04461538461538461</v>
      </c>
      <c r="H57" s="52">
        <v>2.9</v>
      </c>
      <c r="I57" s="51">
        <f>H57/H66</f>
        <v>0.047540983606557376</v>
      </c>
      <c r="J57" s="52">
        <v>0</v>
      </c>
      <c r="K57" s="51">
        <f>J57/J66</f>
        <v>0</v>
      </c>
      <c r="L57" s="39"/>
      <c r="M57" s="39"/>
      <c r="N57" s="39"/>
      <c r="O57" s="39"/>
      <c r="P57" s="39"/>
      <c r="Q57" s="39"/>
      <c r="R57" s="39"/>
      <c r="S57" s="39"/>
      <c r="T57" s="39" t="s">
        <v>40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</row>
    <row r="58" spans="1:58" s="7" customFormat="1" ht="12.75">
      <c r="A58" s="49" t="s">
        <v>3</v>
      </c>
      <c r="B58" s="52">
        <v>0</v>
      </c>
      <c r="C58" s="51">
        <f>B58/B66</f>
        <v>0</v>
      </c>
      <c r="D58" s="52">
        <v>0</v>
      </c>
      <c r="E58" s="51">
        <f>D58/D66</f>
        <v>0</v>
      </c>
      <c r="F58" s="52">
        <v>0</v>
      </c>
      <c r="G58" s="51">
        <f>F58/F66</f>
        <v>0</v>
      </c>
      <c r="H58" s="52">
        <v>0</v>
      </c>
      <c r="I58" s="51">
        <f>H58/H66</f>
        <v>0</v>
      </c>
      <c r="J58" s="52">
        <v>0</v>
      </c>
      <c r="K58" s="51">
        <f>J58/J66</f>
        <v>0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s="7" customFormat="1" ht="12.75">
      <c r="A59" s="49" t="s">
        <v>1</v>
      </c>
      <c r="B59" s="52">
        <v>5</v>
      </c>
      <c r="C59" s="51">
        <f>B59/B66</f>
        <v>0.14285714285714285</v>
      </c>
      <c r="D59" s="52">
        <v>5</v>
      </c>
      <c r="E59" s="51">
        <f>D59/D66</f>
        <v>0.08064516129032258</v>
      </c>
      <c r="F59" s="52">
        <v>5</v>
      </c>
      <c r="G59" s="51">
        <f>F59/F66</f>
        <v>0.07692307692307693</v>
      </c>
      <c r="H59" s="52">
        <v>5</v>
      </c>
      <c r="I59" s="51">
        <f>H59/H66</f>
        <v>0.08196721311475409</v>
      </c>
      <c r="J59" s="52">
        <v>5</v>
      </c>
      <c r="K59" s="51">
        <f>J59/J66</f>
        <v>0.09615384615384616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s="7" customFormat="1" ht="12.75">
      <c r="A60" s="49" t="s">
        <v>2</v>
      </c>
      <c r="B60" s="52">
        <v>1</v>
      </c>
      <c r="C60" s="51">
        <f>B60/B66</f>
        <v>0.02857142857142857</v>
      </c>
      <c r="D60" s="52">
        <v>0</v>
      </c>
      <c r="E60" s="51">
        <f>D60/D66</f>
        <v>0</v>
      </c>
      <c r="F60" s="52">
        <v>5</v>
      </c>
      <c r="G60" s="51">
        <f>F60/F66</f>
        <v>0.07692307692307693</v>
      </c>
      <c r="H60" s="52">
        <v>9</v>
      </c>
      <c r="I60" s="51">
        <f>H60/H66</f>
        <v>0.14754098360655737</v>
      </c>
      <c r="J60" s="52">
        <v>5</v>
      </c>
      <c r="K60" s="51">
        <f>J60/J66</f>
        <v>0.09615384615384616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s="7" customFormat="1" ht="12.75" customHeight="1">
      <c r="A61" s="55" t="s">
        <v>16</v>
      </c>
      <c r="B61" s="52">
        <v>0</v>
      </c>
      <c r="C61" s="51">
        <f>B61/B66</f>
        <v>0</v>
      </c>
      <c r="D61" s="52">
        <v>1</v>
      </c>
      <c r="E61" s="51">
        <f>D61/D66</f>
        <v>0.016129032258064516</v>
      </c>
      <c r="F61" s="52"/>
      <c r="G61" s="51">
        <f>F61/F66</f>
        <v>0</v>
      </c>
      <c r="H61" s="52">
        <v>0</v>
      </c>
      <c r="I61" s="51">
        <f>H61/H66</f>
        <v>0</v>
      </c>
      <c r="J61" s="52">
        <v>0</v>
      </c>
      <c r="K61" s="51">
        <f>J61/J66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s="7" customFormat="1" ht="12.75">
      <c r="A62" s="49" t="s">
        <v>28</v>
      </c>
      <c r="B62" s="52">
        <v>0</v>
      </c>
      <c r="C62" s="51">
        <f>B62/B66</f>
        <v>0</v>
      </c>
      <c r="D62" s="52">
        <v>0</v>
      </c>
      <c r="E62" s="51">
        <f>D62/D66</f>
        <v>0</v>
      </c>
      <c r="F62" s="52">
        <v>0</v>
      </c>
      <c r="G62" s="51">
        <f>F62/F66</f>
        <v>0</v>
      </c>
      <c r="H62" s="52">
        <v>0</v>
      </c>
      <c r="I62" s="51">
        <f>H62/H66</f>
        <v>0</v>
      </c>
      <c r="J62" s="52">
        <v>0</v>
      </c>
      <c r="K62" s="51">
        <f>J62/J66</f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s="7" customFormat="1" ht="12.75">
      <c r="A63" s="49" t="s">
        <v>27</v>
      </c>
      <c r="B63" s="52">
        <v>0</v>
      </c>
      <c r="C63" s="51">
        <f>B63/B66</f>
        <v>0</v>
      </c>
      <c r="D63" s="52">
        <v>0</v>
      </c>
      <c r="E63" s="51">
        <f>D63/D66</f>
        <v>0</v>
      </c>
      <c r="F63" s="52">
        <v>1</v>
      </c>
      <c r="G63" s="51">
        <f>F63/F66</f>
        <v>0.015384615384615385</v>
      </c>
      <c r="H63" s="52">
        <v>4</v>
      </c>
      <c r="I63" s="51">
        <f>H63/H66</f>
        <v>0.06557377049180328</v>
      </c>
      <c r="J63" s="52">
        <v>3</v>
      </c>
      <c r="K63" s="51">
        <f>J63/J66</f>
        <v>0.057692307692307696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s="7" customFormat="1" ht="12.75">
      <c r="A64" s="49" t="s">
        <v>5</v>
      </c>
      <c r="B64" s="52">
        <v>0</v>
      </c>
      <c r="C64" s="51">
        <f>B64/B66</f>
        <v>0</v>
      </c>
      <c r="D64" s="52">
        <v>0</v>
      </c>
      <c r="E64" s="51">
        <f>D64/D66</f>
        <v>0</v>
      </c>
      <c r="F64" s="52">
        <v>0</v>
      </c>
      <c r="G64" s="51">
        <f>F64/F66</f>
        <v>0</v>
      </c>
      <c r="H64" s="52">
        <v>0</v>
      </c>
      <c r="I64" s="51">
        <f>H64/H66</f>
        <v>0</v>
      </c>
      <c r="J64" s="52">
        <v>0</v>
      </c>
      <c r="K64" s="51">
        <f>J64/J66</f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s="7" customFormat="1" ht="12.75">
      <c r="A65" s="49" t="s">
        <v>4</v>
      </c>
      <c r="B65" s="52">
        <v>0</v>
      </c>
      <c r="C65" s="51">
        <f>B65/B66</f>
        <v>0</v>
      </c>
      <c r="D65" s="52">
        <v>0</v>
      </c>
      <c r="E65" s="51">
        <f>D65/D66</f>
        <v>0</v>
      </c>
      <c r="F65" s="52">
        <v>0</v>
      </c>
      <c r="G65" s="51">
        <f>F65/F66</f>
        <v>0</v>
      </c>
      <c r="H65" s="52">
        <v>0</v>
      </c>
      <c r="I65" s="51">
        <f>H65/H66</f>
        <v>0</v>
      </c>
      <c r="J65" s="52">
        <v>0</v>
      </c>
      <c r="K65" s="51">
        <f>J65/J66</f>
        <v>0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s="7" customFormat="1" ht="13.5" thickBot="1">
      <c r="A66" s="49" t="s">
        <v>6</v>
      </c>
      <c r="B66" s="75">
        <f aca="true" t="shared" si="0" ref="B66:K66">SUM(B56:B65)</f>
        <v>35</v>
      </c>
      <c r="C66" s="76">
        <f t="shared" si="0"/>
        <v>1</v>
      </c>
      <c r="D66" s="75">
        <f t="shared" si="0"/>
        <v>62</v>
      </c>
      <c r="E66" s="76">
        <f t="shared" si="0"/>
        <v>1</v>
      </c>
      <c r="F66" s="75">
        <f t="shared" si="0"/>
        <v>65</v>
      </c>
      <c r="G66" s="76">
        <f t="shared" si="0"/>
        <v>1</v>
      </c>
      <c r="H66" s="75">
        <f t="shared" si="0"/>
        <v>61</v>
      </c>
      <c r="I66" s="76">
        <f t="shared" si="0"/>
        <v>0.9999999999999999</v>
      </c>
      <c r="J66" s="75">
        <f t="shared" si="0"/>
        <v>52</v>
      </c>
      <c r="K66" s="76">
        <f t="shared" si="0"/>
        <v>1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64" s="7" customFormat="1" ht="12.75">
      <c r="A67" s="56"/>
      <c r="B67" s="57"/>
      <c r="C67" s="58"/>
      <c r="D67" s="59"/>
      <c r="E67" s="48"/>
      <c r="F67" s="59"/>
      <c r="G67" s="48"/>
      <c r="H67" s="48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64" s="7" customFormat="1" ht="12.75">
      <c r="A68" s="56"/>
      <c r="B68" s="57"/>
      <c r="C68" s="58"/>
      <c r="D68" s="59"/>
      <c r="E68" s="48"/>
      <c r="F68" s="59"/>
      <c r="G68" s="48"/>
      <c r="H68" s="48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s="7" customFormat="1" ht="12.75">
      <c r="A69" s="56"/>
      <c r="B69" s="57"/>
      <c r="C69" s="58"/>
      <c r="D69" s="59"/>
      <c r="E69" s="48"/>
      <c r="F69" s="59"/>
      <c r="G69" s="48"/>
      <c r="H69" s="48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s="7" customFormat="1" ht="12.75">
      <c r="A70" s="56"/>
      <c r="B70" s="57"/>
      <c r="C70" s="58"/>
      <c r="D70" s="59"/>
      <c r="E70" s="48"/>
      <c r="F70" s="59"/>
      <c r="G70" s="48"/>
      <c r="H70" s="48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64" s="7" customFormat="1" ht="12.75">
      <c r="A71" s="56"/>
      <c r="B71" s="57"/>
      <c r="C71" s="58"/>
      <c r="D71" s="59"/>
      <c r="E71" s="48"/>
      <c r="F71" s="59"/>
      <c r="G71" s="48"/>
      <c r="H71" s="48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s="7" customFormat="1" ht="12.75">
      <c r="A72" s="56"/>
      <c r="B72" s="57"/>
      <c r="C72" s="58"/>
      <c r="D72" s="59"/>
      <c r="E72" s="48"/>
      <c r="F72" s="59"/>
      <c r="G72" s="48"/>
      <c r="H72" s="48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82" ht="12"/>
    <row r="83" ht="12"/>
    <row r="84" spans="1:9" s="5" customFormat="1" ht="16.5" customHeight="1">
      <c r="A84" s="4"/>
      <c r="B84" s="4"/>
      <c r="C84" s="4"/>
      <c r="D84" s="4"/>
      <c r="E84" s="4"/>
      <c r="F84" s="4"/>
      <c r="G84" s="4"/>
      <c r="H84" s="4"/>
      <c r="I84" s="4"/>
    </row>
    <row r="86" spans="1:9" s="5" customFormat="1" ht="40.5" customHeight="1">
      <c r="A86" s="60"/>
      <c r="B86" s="113" t="s">
        <v>29</v>
      </c>
      <c r="C86" s="113"/>
      <c r="D86" s="113"/>
      <c r="E86" s="113"/>
      <c r="F86" s="113"/>
      <c r="G86" s="60"/>
      <c r="H86" s="61"/>
      <c r="I86" s="61"/>
    </row>
    <row r="87" spans="1:9" s="5" customFormat="1" ht="12.75" thickBot="1">
      <c r="A87" s="4"/>
      <c r="B87" s="4"/>
      <c r="C87" s="4"/>
      <c r="D87" s="4"/>
      <c r="E87" s="4"/>
      <c r="F87" s="4"/>
      <c r="G87" s="4"/>
      <c r="H87" s="4"/>
      <c r="I87" s="4"/>
    </row>
    <row r="88" spans="4:61" s="7" customFormat="1" ht="13.5" thickBot="1">
      <c r="D88" s="62">
        <v>2016</v>
      </c>
      <c r="E88" s="62">
        <v>2017</v>
      </c>
      <c r="F88" s="62">
        <v>2018</v>
      </c>
      <c r="G88" s="62">
        <v>2019</v>
      </c>
      <c r="H88" s="62">
        <v>2020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</row>
    <row r="89" spans="2:61" s="7" customFormat="1" ht="12.75">
      <c r="B89" s="49" t="s">
        <v>20</v>
      </c>
      <c r="C89" s="63"/>
      <c r="D89" s="64">
        <v>1</v>
      </c>
      <c r="E89" s="65">
        <v>3</v>
      </c>
      <c r="F89" s="65">
        <v>1</v>
      </c>
      <c r="G89" s="65">
        <v>2</v>
      </c>
      <c r="H89" s="65">
        <v>2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</row>
    <row r="90" spans="2:61" s="7" customFormat="1" ht="12.75">
      <c r="B90" s="49" t="s">
        <v>3</v>
      </c>
      <c r="C90" s="66"/>
      <c r="D90" s="67">
        <v>0</v>
      </c>
      <c r="E90" s="68">
        <v>1</v>
      </c>
      <c r="F90" s="68">
        <v>0</v>
      </c>
      <c r="G90" s="68">
        <v>0</v>
      </c>
      <c r="H90" s="68">
        <v>0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</row>
    <row r="91" spans="2:61" s="7" customFormat="1" ht="12.75">
      <c r="B91" s="49" t="s">
        <v>1</v>
      </c>
      <c r="C91" s="66"/>
      <c r="D91" s="67">
        <v>2</v>
      </c>
      <c r="E91" s="68">
        <v>0</v>
      </c>
      <c r="F91" s="68">
        <v>2</v>
      </c>
      <c r="G91" s="68">
        <v>2</v>
      </c>
      <c r="H91" s="68">
        <v>1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</row>
    <row r="92" spans="2:61" s="7" customFormat="1" ht="12.75">
      <c r="B92" s="49" t="s">
        <v>2</v>
      </c>
      <c r="C92" s="66"/>
      <c r="D92" s="67">
        <v>1</v>
      </c>
      <c r="E92" s="68">
        <v>3</v>
      </c>
      <c r="F92" s="68">
        <v>1</v>
      </c>
      <c r="G92" s="68">
        <v>1</v>
      </c>
      <c r="H92" s="68">
        <v>2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</row>
    <row r="93" spans="2:61" s="7" customFormat="1" ht="12.75" customHeight="1">
      <c r="B93" s="55" t="s">
        <v>16</v>
      </c>
      <c r="C93" s="66"/>
      <c r="D93" s="67">
        <v>3</v>
      </c>
      <c r="E93" s="68">
        <v>5</v>
      </c>
      <c r="F93" s="68">
        <v>7</v>
      </c>
      <c r="G93" s="68">
        <v>5</v>
      </c>
      <c r="H93" s="68">
        <v>7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</row>
    <row r="94" spans="2:61" s="7" customFormat="1" ht="12.75" customHeight="1">
      <c r="B94" s="55" t="s">
        <v>28</v>
      </c>
      <c r="C94" s="66"/>
      <c r="D94" s="67">
        <v>1</v>
      </c>
      <c r="E94" s="68">
        <v>2</v>
      </c>
      <c r="F94" s="68"/>
      <c r="G94" s="68"/>
      <c r="H94" s="68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</row>
    <row r="95" spans="2:61" s="7" customFormat="1" ht="15" customHeight="1">
      <c r="B95" s="49" t="s">
        <v>27</v>
      </c>
      <c r="C95" s="66"/>
      <c r="D95" s="67">
        <v>3</v>
      </c>
      <c r="E95" s="68">
        <v>6</v>
      </c>
      <c r="F95" s="68">
        <v>9</v>
      </c>
      <c r="G95" s="68">
        <v>6</v>
      </c>
      <c r="H95" s="68">
        <v>5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</row>
    <row r="96" spans="2:61" s="7" customFormat="1" ht="15" customHeight="1">
      <c r="B96" s="49" t="s">
        <v>5</v>
      </c>
      <c r="C96" s="66"/>
      <c r="D96" s="67">
        <v>0</v>
      </c>
      <c r="E96" s="68">
        <v>1</v>
      </c>
      <c r="F96" s="68">
        <v>1</v>
      </c>
      <c r="G96" s="68">
        <v>0</v>
      </c>
      <c r="H96" s="68">
        <v>1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</row>
    <row r="97" spans="2:61" s="7" customFormat="1" ht="13.5" thickBot="1">
      <c r="B97" s="49" t="s">
        <v>4</v>
      </c>
      <c r="C97" s="63"/>
      <c r="D97" s="69">
        <v>0</v>
      </c>
      <c r="E97" s="70">
        <v>0</v>
      </c>
      <c r="F97" s="70">
        <v>0</v>
      </c>
      <c r="G97" s="70">
        <v>0</v>
      </c>
      <c r="H97" s="70">
        <v>0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</row>
    <row r="100" spans="2:64" ht="18.75" customHeight="1">
      <c r="B100" s="113" t="s">
        <v>30</v>
      </c>
      <c r="C100" s="113"/>
      <c r="D100" s="113"/>
      <c r="E100" s="113"/>
      <c r="F100" s="113"/>
      <c r="BL100" s="4"/>
    </row>
    <row r="101" ht="12">
      <c r="BL101" s="4"/>
    </row>
    <row r="102" spans="3:64" ht="12.75">
      <c r="C102" s="71">
        <v>20.67</v>
      </c>
      <c r="D102" s="56" t="s">
        <v>31</v>
      </c>
      <c r="BL102" s="4"/>
    </row>
    <row r="103" spans="3:64" ht="12.75">
      <c r="C103" s="72">
        <v>45.34</v>
      </c>
      <c r="D103" s="56" t="s">
        <v>32</v>
      </c>
      <c r="BL103" s="4"/>
    </row>
    <row r="112" ht="12"/>
  </sheetData>
  <sheetProtection/>
  <mergeCells count="15">
    <mergeCell ref="A2:I2"/>
    <mergeCell ref="A3:I3"/>
    <mergeCell ref="A10:I10"/>
    <mergeCell ref="A11:G11"/>
    <mergeCell ref="B12:D12"/>
    <mergeCell ref="E12:G12"/>
    <mergeCell ref="B100:F100"/>
    <mergeCell ref="I12:J12"/>
    <mergeCell ref="A52:I52"/>
    <mergeCell ref="B54:C54"/>
    <mergeCell ref="D54:E54"/>
    <mergeCell ref="B86:F86"/>
    <mergeCell ref="F54:G54"/>
    <mergeCell ref="H54:I54"/>
    <mergeCell ref="J54:K54"/>
  </mergeCells>
  <printOptions/>
  <pageMargins left="0.7" right="0.7" top="0.75" bottom="0.75" header="0.3" footer="0.3"/>
  <pageSetup horizontalDpi="600" verticalDpi="600" orientation="portrait" r:id="rId2"/>
  <rowBreaks count="1" manualBreakCount="1">
    <brk id="5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2010-09-09T23:32:47Z</cp:lastPrinted>
  <dcterms:created xsi:type="dcterms:W3CDTF">1999-06-08T15:24:14Z</dcterms:created>
  <dcterms:modified xsi:type="dcterms:W3CDTF">2021-07-07T23:41:18Z</dcterms:modified>
  <cp:category/>
  <cp:version/>
  <cp:contentType/>
  <cp:contentStatus/>
</cp:coreProperties>
</file>