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1 survey\completed\"/>
    </mc:Choice>
  </mc:AlternateContent>
  <bookViews>
    <workbookView xWindow="0" yWindow="0" windowWidth="19155" windowHeight="6960" tabRatio="893" activeTab="6"/>
  </bookViews>
  <sheets>
    <sheet name="Capitol Complex" sheetId="11" r:id="rId1"/>
    <sheet name="Central &amp; Indian School" sheetId="28" r:id="rId2"/>
    <sheet name="N. 22nd Ave" sheetId="19" r:id="rId3"/>
    <sheet name="S. 22nd Ave." sheetId="9" r:id="rId4"/>
    <sheet name="E. Washington" sheetId="12" r:id="rId5"/>
    <sheet name="Valley Auto Dr" sheetId="10" r:id="rId6"/>
    <sheet name="N. 51st Ave." sheetId="13" r:id="rId7"/>
    <sheet name="EER #24" sheetId="14" r:id="rId8"/>
    <sheet name="EER #59" sheetId="25" r:id="rId9"/>
    <sheet name="EER #38" sheetId="8" r:id="rId10"/>
  </sheets>
  <definedNames>
    <definedName name="_xlnm.Print_Area" localSheetId="0">'Capitol Complex'!$A$1:$I$110</definedName>
    <definedName name="_xlnm.Print_Area" localSheetId="1">'Central &amp; Indian School'!$A$1:$I$103</definedName>
    <definedName name="_xlnm.Print_Area" localSheetId="4">'E. Washington'!$A$1:$I$108</definedName>
    <definedName name="_xlnm.Print_Area" localSheetId="7">'EER #24'!$A$1:$I$110</definedName>
    <definedName name="_xlnm.Print_Area" localSheetId="9">'EER #38'!$A$1:$I$108</definedName>
    <definedName name="_xlnm.Print_Area" localSheetId="8">'EER #59'!$A$1:$I$107</definedName>
    <definedName name="_xlnm.Print_Area" localSheetId="2">'N. 22nd Ave'!$A$1:$I$108</definedName>
    <definedName name="_xlnm.Print_Area" localSheetId="6">'N. 51st Ave.'!$A$1:$I$108</definedName>
    <definedName name="_xlnm.Print_Area" localSheetId="3">'S. 22nd Ave.'!$A$1:$I$111</definedName>
    <definedName name="_xlnm.Print_Area" localSheetId="5">'Valley Auto Dr'!$A$1:$I$108</definedName>
  </definedNames>
  <calcPr calcId="152511"/>
</workbook>
</file>

<file path=xl/calcChain.xml><?xml version="1.0" encoding="utf-8"?>
<calcChain xmlns="http://schemas.openxmlformats.org/spreadsheetml/2006/main">
  <c r="G23" i="25" l="1"/>
  <c r="D23" i="25"/>
  <c r="J70" i="25"/>
  <c r="K63" i="25" s="1"/>
  <c r="J71" i="8"/>
  <c r="K70" i="8" s="1"/>
  <c r="G23" i="8"/>
  <c r="D23" i="8"/>
  <c r="J70" i="13"/>
  <c r="K68" i="13" s="1"/>
  <c r="G23" i="13"/>
  <c r="D23" i="13"/>
  <c r="J71" i="14"/>
  <c r="K64" i="14" s="1"/>
  <c r="G23" i="14"/>
  <c r="D23" i="14"/>
  <c r="K65" i="25" l="1"/>
  <c r="K60" i="25"/>
  <c r="K62" i="25"/>
  <c r="K64" i="25"/>
  <c r="K66" i="25"/>
  <c r="K67" i="25"/>
  <c r="K68" i="25"/>
  <c r="K70" i="25"/>
  <c r="K61" i="25"/>
  <c r="K69" i="25"/>
  <c r="K63" i="8"/>
  <c r="K64" i="8"/>
  <c r="K66" i="8"/>
  <c r="K67" i="8"/>
  <c r="K65" i="8"/>
  <c r="K68" i="8"/>
  <c r="K61" i="8"/>
  <c r="K69" i="8"/>
  <c r="K62" i="8"/>
  <c r="K61" i="13"/>
  <c r="K69" i="13"/>
  <c r="K62" i="13"/>
  <c r="K63" i="13"/>
  <c r="K66" i="13"/>
  <c r="K64" i="13"/>
  <c r="K65" i="13"/>
  <c r="K67" i="13"/>
  <c r="K60" i="13"/>
  <c r="K65" i="14"/>
  <c r="K66" i="14"/>
  <c r="K61" i="14"/>
  <c r="K69" i="14"/>
  <c r="K62" i="14"/>
  <c r="K70" i="14"/>
  <c r="K67" i="14"/>
  <c r="K68" i="14"/>
  <c r="K63" i="14"/>
  <c r="K71" i="8" l="1"/>
  <c r="K70" i="13"/>
  <c r="K71" i="14"/>
  <c r="J70" i="10" l="1"/>
  <c r="K63" i="10" s="1"/>
  <c r="G23" i="10"/>
  <c r="D23" i="10"/>
  <c r="G23" i="9"/>
  <c r="D23" i="9"/>
  <c r="J73" i="9"/>
  <c r="K72" i="9" s="1"/>
  <c r="K61" i="10" l="1"/>
  <c r="K69" i="10"/>
  <c r="K64" i="10"/>
  <c r="K66" i="10"/>
  <c r="K67" i="10"/>
  <c r="K62" i="10"/>
  <c r="K65" i="10"/>
  <c r="K60" i="10"/>
  <c r="K68" i="10"/>
  <c r="K64" i="9"/>
  <c r="K65" i="9"/>
  <c r="K68" i="9"/>
  <c r="K69" i="9"/>
  <c r="K70" i="9"/>
  <c r="K66" i="9"/>
  <c r="K67" i="9"/>
  <c r="K63" i="9"/>
  <c r="K73" i="9" s="1"/>
  <c r="K71" i="9"/>
  <c r="J69" i="19"/>
  <c r="K68" i="19" s="1"/>
  <c r="K61" i="19"/>
  <c r="G23" i="19"/>
  <c r="D23" i="19"/>
  <c r="J66" i="28"/>
  <c r="K65" i="28" s="1"/>
  <c r="K64" i="28"/>
  <c r="K58" i="28"/>
  <c r="K57" i="28"/>
  <c r="K56" i="28"/>
  <c r="G20" i="28"/>
  <c r="D20" i="28"/>
  <c r="G23" i="12"/>
  <c r="D23" i="12"/>
  <c r="J70" i="12"/>
  <c r="K63" i="12" s="1"/>
  <c r="K70" i="10" l="1"/>
  <c r="K62" i="19"/>
  <c r="K63" i="19"/>
  <c r="K64" i="19"/>
  <c r="K65" i="19"/>
  <c r="K66" i="19"/>
  <c r="K59" i="19"/>
  <c r="K67" i="19"/>
  <c r="K60" i="19"/>
  <c r="K69" i="19" s="1"/>
  <c r="K59" i="28"/>
  <c r="K66" i="28" s="1"/>
  <c r="K60" i="28"/>
  <c r="K61" i="28"/>
  <c r="K62" i="28"/>
  <c r="K63" i="28"/>
  <c r="K60" i="12"/>
  <c r="K64" i="12"/>
  <c r="K65" i="12"/>
  <c r="K67" i="12"/>
  <c r="K68" i="12"/>
  <c r="K66" i="12"/>
  <c r="K69" i="12"/>
  <c r="K61" i="12"/>
  <c r="K62" i="12"/>
  <c r="G23" i="11"/>
  <c r="D23" i="11"/>
  <c r="J71" i="11"/>
  <c r="K64" i="11" s="1"/>
  <c r="K70" i="12" l="1"/>
  <c r="K63" i="11"/>
  <c r="K65" i="11"/>
  <c r="K66" i="11"/>
  <c r="K67" i="11"/>
  <c r="K68" i="11"/>
  <c r="K61" i="11"/>
  <c r="K69" i="11"/>
  <c r="K62" i="11"/>
  <c r="K70" i="11"/>
  <c r="G22" i="8"/>
  <c r="D22" i="8"/>
  <c r="G21" i="8"/>
  <c r="D21" i="8"/>
  <c r="H71" i="8"/>
  <c r="I63" i="8" s="1"/>
  <c r="F71" i="8"/>
  <c r="G64" i="8" s="1"/>
  <c r="H70" i="25"/>
  <c r="I60" i="25" s="1"/>
  <c r="F70" i="25"/>
  <c r="G63" i="25" s="1"/>
  <c r="G22" i="25"/>
  <c r="D22" i="25"/>
  <c r="G21" i="25"/>
  <c r="D21" i="25"/>
  <c r="H70" i="13"/>
  <c r="I69" i="13" s="1"/>
  <c r="F70" i="13"/>
  <c r="G65" i="13" s="1"/>
  <c r="G22" i="13"/>
  <c r="D22" i="13"/>
  <c r="G21" i="13"/>
  <c r="D21" i="13"/>
  <c r="H71" i="14"/>
  <c r="I70" i="14" s="1"/>
  <c r="G22" i="14"/>
  <c r="D22" i="14"/>
  <c r="G22" i="10"/>
  <c r="D22" i="10"/>
  <c r="H70" i="10"/>
  <c r="I69" i="10" s="1"/>
  <c r="H73" i="9"/>
  <c r="I66" i="9" s="1"/>
  <c r="G22" i="9"/>
  <c r="D22" i="9"/>
  <c r="H70" i="12"/>
  <c r="I63" i="12" s="1"/>
  <c r="G22" i="12"/>
  <c r="D22" i="12"/>
  <c r="G19" i="28"/>
  <c r="D19" i="28"/>
  <c r="H66" i="28"/>
  <c r="I59" i="28" s="1"/>
  <c r="H69" i="19"/>
  <c r="I62" i="19" s="1"/>
  <c r="G22" i="19"/>
  <c r="D22" i="19"/>
  <c r="H71" i="11"/>
  <c r="I68" i="11" s="1"/>
  <c r="I64" i="11"/>
  <c r="G22" i="11"/>
  <c r="D22" i="11"/>
  <c r="F70" i="10"/>
  <c r="G67" i="10" s="1"/>
  <c r="G21" i="10"/>
  <c r="D21" i="10"/>
  <c r="F73" i="9"/>
  <c r="G69" i="9" s="1"/>
  <c r="G21" i="9"/>
  <c r="D21" i="9"/>
  <c r="F69" i="19"/>
  <c r="G67" i="19" s="1"/>
  <c r="G21" i="19"/>
  <c r="D21" i="19"/>
  <c r="F70" i="12"/>
  <c r="G67" i="12" s="1"/>
  <c r="G21" i="12"/>
  <c r="D21" i="12"/>
  <c r="F66" i="28"/>
  <c r="G64" i="28" s="1"/>
  <c r="G18" i="28"/>
  <c r="D18" i="28"/>
  <c r="F71" i="11"/>
  <c r="G68" i="11" s="1"/>
  <c r="G21" i="11"/>
  <c r="D21" i="11"/>
  <c r="F71" i="14"/>
  <c r="G64" i="14" s="1"/>
  <c r="G21" i="14"/>
  <c r="D21" i="14"/>
  <c r="D71" i="14"/>
  <c r="E65" i="14" s="1"/>
  <c r="G20" i="14"/>
  <c r="D20" i="14"/>
  <c r="D71" i="8"/>
  <c r="E61" i="8" s="1"/>
  <c r="G20" i="8"/>
  <c r="D20" i="8"/>
  <c r="D70" i="25"/>
  <c r="E66" i="25" s="1"/>
  <c r="G20" i="25"/>
  <c r="D20" i="25"/>
  <c r="D71" i="11"/>
  <c r="E62" i="11" s="1"/>
  <c r="G20" i="11"/>
  <c r="D20" i="11"/>
  <c r="D66" i="28"/>
  <c r="E65" i="28" s="1"/>
  <c r="E60" i="28"/>
  <c r="G17" i="28"/>
  <c r="D17" i="28"/>
  <c r="D70" i="12"/>
  <c r="E60" i="12" s="1"/>
  <c r="G20" i="12"/>
  <c r="D20" i="12"/>
  <c r="D69" i="19"/>
  <c r="E63" i="19" s="1"/>
  <c r="G20" i="19"/>
  <c r="D20" i="19"/>
  <c r="D70" i="13"/>
  <c r="E68" i="13" s="1"/>
  <c r="G20" i="13"/>
  <c r="D20" i="13"/>
  <c r="D73" i="9"/>
  <c r="E64" i="9" s="1"/>
  <c r="G20" i="9"/>
  <c r="D20" i="9"/>
  <c r="D70" i="10"/>
  <c r="E63" i="10" s="1"/>
  <c r="G20" i="10"/>
  <c r="D20" i="10"/>
  <c r="B71" i="14"/>
  <c r="C69" i="14" s="1"/>
  <c r="G19" i="14"/>
  <c r="D19" i="14"/>
  <c r="B71" i="8"/>
  <c r="C68" i="8" s="1"/>
  <c r="G19" i="8"/>
  <c r="D19" i="8"/>
  <c r="B70" i="25"/>
  <c r="C64" i="25" s="1"/>
  <c r="G19" i="25"/>
  <c r="D19" i="25"/>
  <c r="B71" i="11"/>
  <c r="C61" i="11" s="1"/>
  <c r="G19" i="11"/>
  <c r="D19" i="11"/>
  <c r="B70" i="12"/>
  <c r="C60" i="12" s="1"/>
  <c r="G19" i="12"/>
  <c r="D19" i="12"/>
  <c r="B69" i="19"/>
  <c r="C59" i="19" s="1"/>
  <c r="G19" i="19"/>
  <c r="D19" i="19"/>
  <c r="B70" i="13"/>
  <c r="C68" i="13" s="1"/>
  <c r="G19" i="13"/>
  <c r="D19" i="13"/>
  <c r="B73" i="9"/>
  <c r="C70" i="9" s="1"/>
  <c r="G19" i="9"/>
  <c r="D19" i="9"/>
  <c r="B70" i="10"/>
  <c r="C68" i="10" s="1"/>
  <c r="G19" i="10"/>
  <c r="D19" i="10"/>
  <c r="B66" i="28"/>
  <c r="C58" i="28" s="1"/>
  <c r="G16" i="28"/>
  <c r="D16" i="28"/>
  <c r="G18" i="10"/>
  <c r="G17" i="10"/>
  <c r="G16" i="10"/>
  <c r="D18" i="10"/>
  <c r="D17" i="10"/>
  <c r="D16" i="10"/>
  <c r="G18" i="9"/>
  <c r="G17" i="9"/>
  <c r="G16" i="9"/>
  <c r="D18" i="9"/>
  <c r="D17" i="9"/>
  <c r="D16" i="9"/>
  <c r="G18" i="13"/>
  <c r="G17" i="13"/>
  <c r="G16" i="13"/>
  <c r="G15" i="13"/>
  <c r="D18" i="13"/>
  <c r="D17" i="13"/>
  <c r="D16" i="13"/>
  <c r="D15" i="13"/>
  <c r="G18" i="19"/>
  <c r="G17" i="19"/>
  <c r="G16" i="19"/>
  <c r="G15" i="19"/>
  <c r="D18" i="19"/>
  <c r="D17" i="19"/>
  <c r="D16" i="19"/>
  <c r="G18" i="12"/>
  <c r="G17" i="12"/>
  <c r="G16" i="12"/>
  <c r="D18" i="12"/>
  <c r="D17" i="12"/>
  <c r="D16" i="12"/>
  <c r="D15" i="28"/>
  <c r="G15" i="28"/>
  <c r="G18" i="11"/>
  <c r="G17" i="11"/>
  <c r="G16" i="11"/>
  <c r="G15" i="11"/>
  <c r="D18" i="11"/>
  <c r="D17" i="11"/>
  <c r="D16" i="11"/>
  <c r="G18" i="25"/>
  <c r="G17" i="25"/>
  <c r="G16" i="25"/>
  <c r="D18" i="25"/>
  <c r="D17" i="25"/>
  <c r="G18" i="8"/>
  <c r="G17" i="8"/>
  <c r="G16" i="8"/>
  <c r="G15" i="8"/>
  <c r="D18" i="8"/>
  <c r="D17" i="8"/>
  <c r="D16" i="8"/>
  <c r="G18" i="14"/>
  <c r="G17" i="14"/>
  <c r="G16" i="14"/>
  <c r="G15" i="14"/>
  <c r="D18" i="14"/>
  <c r="D17" i="14"/>
  <c r="D16" i="14"/>
  <c r="D15" i="14"/>
  <c r="G15" i="10"/>
  <c r="D15" i="10"/>
  <c r="G15" i="9"/>
  <c r="D15" i="9"/>
  <c r="D15" i="19"/>
  <c r="G15" i="12"/>
  <c r="D15" i="12"/>
  <c r="D15" i="11"/>
  <c r="D16" i="25"/>
  <c r="D15" i="8"/>
  <c r="C65" i="28"/>
  <c r="C60" i="28"/>
  <c r="C63" i="28"/>
  <c r="C56" i="28"/>
  <c r="C62" i="28"/>
  <c r="C67" i="11"/>
  <c r="C63" i="11"/>
  <c r="C69" i="11"/>
  <c r="C68" i="11"/>
  <c r="C62" i="11"/>
  <c r="C70" i="11"/>
  <c r="C64" i="19"/>
  <c r="C69" i="12"/>
  <c r="C64" i="12"/>
  <c r="C62" i="12"/>
  <c r="C67" i="12"/>
  <c r="C65" i="12"/>
  <c r="C62" i="25"/>
  <c r="C61" i="14"/>
  <c r="C70" i="14"/>
  <c r="E68" i="25"/>
  <c r="E62" i="12"/>
  <c r="E65" i="12"/>
  <c r="E64" i="12"/>
  <c r="E63" i="9"/>
  <c r="G59" i="19"/>
  <c r="E62" i="19"/>
  <c r="G63" i="12"/>
  <c r="G66" i="12"/>
  <c r="G60" i="12"/>
  <c r="G64" i="12"/>
  <c r="G69" i="12"/>
  <c r="E67" i="12"/>
  <c r="G61" i="28"/>
  <c r="G57" i="28"/>
  <c r="G65" i="28"/>
  <c r="G60" i="28"/>
  <c r="G61" i="11"/>
  <c r="G70" i="9"/>
  <c r="G72" i="9"/>
  <c r="E70" i="9"/>
  <c r="E68" i="8"/>
  <c r="E66" i="8"/>
  <c r="E65" i="8"/>
  <c r="E70" i="8"/>
  <c r="I70" i="8"/>
  <c r="C65" i="8"/>
  <c r="E69" i="25"/>
  <c r="G64" i="25"/>
  <c r="I66" i="25"/>
  <c r="G65" i="25"/>
  <c r="G67" i="25"/>
  <c r="G69" i="25"/>
  <c r="I64" i="13"/>
  <c r="I65" i="13"/>
  <c r="I63" i="13"/>
  <c r="I66" i="13"/>
  <c r="I67" i="13"/>
  <c r="I60" i="13"/>
  <c r="I68" i="13"/>
  <c r="I62" i="13"/>
  <c r="I61" i="13"/>
  <c r="E66" i="13"/>
  <c r="E60" i="13"/>
  <c r="E62" i="13"/>
  <c r="G69" i="14"/>
  <c r="G63" i="14"/>
  <c r="G62" i="14"/>
  <c r="I63" i="14"/>
  <c r="I65" i="14"/>
  <c r="I66" i="14"/>
  <c r="I64" i="14"/>
  <c r="I67" i="14"/>
  <c r="I68" i="14"/>
  <c r="I61" i="14"/>
  <c r="I69" i="14"/>
  <c r="I62" i="14"/>
  <c r="G70" i="14"/>
  <c r="I63" i="10"/>
  <c r="I65" i="10"/>
  <c r="I67" i="10"/>
  <c r="I68" i="10"/>
  <c r="I61" i="10"/>
  <c r="G64" i="9"/>
  <c r="I62" i="12"/>
  <c r="I67" i="12"/>
  <c r="I61" i="12"/>
  <c r="I69" i="12"/>
  <c r="G56" i="28"/>
  <c r="G59" i="28"/>
  <c r="G63" i="28"/>
  <c r="G58" i="28"/>
  <c r="G62" i="28"/>
  <c r="I56" i="28"/>
  <c r="E57" i="28"/>
  <c r="E63" i="28"/>
  <c r="I68" i="19"/>
  <c r="G65" i="11"/>
  <c r="G62" i="11"/>
  <c r="C66" i="11"/>
  <c r="C64" i="11"/>
  <c r="G64" i="11"/>
  <c r="G70" i="11"/>
  <c r="G69" i="11"/>
  <c r="G67" i="11"/>
  <c r="I63" i="11"/>
  <c r="G63" i="11"/>
  <c r="C68" i="25"/>
  <c r="E67" i="10"/>
  <c r="C63" i="25"/>
  <c r="G67" i="14"/>
  <c r="C69" i="25"/>
  <c r="E69" i="13"/>
  <c r="G66" i="14"/>
  <c r="C66" i="25"/>
  <c r="G68" i="14"/>
  <c r="G65" i="14"/>
  <c r="C60" i="25"/>
  <c r="C65" i="25"/>
  <c r="E64" i="13"/>
  <c r="G61" i="14"/>
  <c r="C61" i="25"/>
  <c r="C67" i="25"/>
  <c r="E65" i="25" l="1"/>
  <c r="I61" i="25"/>
  <c r="E63" i="25"/>
  <c r="E61" i="25"/>
  <c r="G61" i="25"/>
  <c r="I63" i="25"/>
  <c r="E62" i="25"/>
  <c r="C70" i="25"/>
  <c r="E67" i="25"/>
  <c r="G68" i="25"/>
  <c r="I62" i="25"/>
  <c r="G60" i="25"/>
  <c r="I64" i="25"/>
  <c r="E64" i="25"/>
  <c r="E60" i="25"/>
  <c r="G66" i="25"/>
  <c r="G62" i="25"/>
  <c r="I69" i="25"/>
  <c r="I67" i="25"/>
  <c r="I65" i="25"/>
  <c r="I68" i="25"/>
  <c r="E63" i="8"/>
  <c r="E71" i="8" s="1"/>
  <c r="E67" i="8"/>
  <c r="E64" i="8"/>
  <c r="E62" i="8"/>
  <c r="E69" i="8"/>
  <c r="I62" i="8"/>
  <c r="I65" i="8"/>
  <c r="I69" i="8"/>
  <c r="I61" i="8"/>
  <c r="I68" i="8"/>
  <c r="I66" i="8"/>
  <c r="I67" i="8"/>
  <c r="C69" i="8"/>
  <c r="G63" i="8"/>
  <c r="G62" i="8"/>
  <c r="G67" i="8"/>
  <c r="G69" i="8"/>
  <c r="I64" i="8"/>
  <c r="G61" i="8"/>
  <c r="G68" i="8"/>
  <c r="G66" i="8"/>
  <c r="G65" i="8"/>
  <c r="G70" i="8"/>
  <c r="C64" i="8"/>
  <c r="C67" i="8"/>
  <c r="C61" i="8"/>
  <c r="C62" i="8"/>
  <c r="C66" i="8"/>
  <c r="C63" i="8"/>
  <c r="C70" i="8"/>
  <c r="G66" i="13"/>
  <c r="G64" i="13"/>
  <c r="C62" i="13"/>
  <c r="I70" i="13"/>
  <c r="C60" i="13"/>
  <c r="C66" i="13"/>
  <c r="G62" i="13"/>
  <c r="C61" i="13"/>
  <c r="G61" i="13"/>
  <c r="G63" i="13"/>
  <c r="E63" i="13"/>
  <c r="G69" i="13"/>
  <c r="C69" i="13"/>
  <c r="E67" i="13"/>
  <c r="G68" i="13"/>
  <c r="E65" i="13"/>
  <c r="C65" i="13"/>
  <c r="E61" i="13"/>
  <c r="G60" i="13"/>
  <c r="C67" i="13"/>
  <c r="C64" i="13"/>
  <c r="G67" i="13"/>
  <c r="C63" i="13"/>
  <c r="E64" i="14"/>
  <c r="E66" i="14"/>
  <c r="G71" i="14"/>
  <c r="C64" i="14"/>
  <c r="C67" i="14"/>
  <c r="E70" i="14"/>
  <c r="I71" i="14"/>
  <c r="E63" i="14"/>
  <c r="E68" i="14"/>
  <c r="E62" i="14"/>
  <c r="E67" i="14"/>
  <c r="E69" i="14"/>
  <c r="E61" i="14"/>
  <c r="C66" i="14"/>
  <c r="C62" i="14"/>
  <c r="C68" i="14"/>
  <c r="C63" i="14"/>
  <c r="C65" i="14"/>
  <c r="C60" i="10"/>
  <c r="E66" i="10"/>
  <c r="E61" i="10"/>
  <c r="E69" i="10"/>
  <c r="E64" i="10"/>
  <c r="I62" i="10"/>
  <c r="E60" i="10"/>
  <c r="I64" i="10"/>
  <c r="C67" i="10"/>
  <c r="C66" i="10"/>
  <c r="C61" i="10"/>
  <c r="C62" i="10"/>
  <c r="G60" i="10"/>
  <c r="I60" i="10"/>
  <c r="C69" i="10"/>
  <c r="I66" i="10"/>
  <c r="C63" i="10"/>
  <c r="C64" i="10"/>
  <c r="G62" i="10"/>
  <c r="C65" i="10"/>
  <c r="E65" i="10"/>
  <c r="E62" i="10"/>
  <c r="G69" i="10"/>
  <c r="G64" i="10"/>
  <c r="G65" i="10"/>
  <c r="E68" i="10"/>
  <c r="G68" i="10"/>
  <c r="G61" i="10"/>
  <c r="G66" i="10"/>
  <c r="G63" i="10"/>
  <c r="G67" i="9"/>
  <c r="G63" i="9"/>
  <c r="C72" i="9"/>
  <c r="C67" i="9"/>
  <c r="C71" i="9"/>
  <c r="C63" i="9"/>
  <c r="E68" i="9"/>
  <c r="C64" i="9"/>
  <c r="E72" i="9"/>
  <c r="E65" i="9"/>
  <c r="C69" i="9"/>
  <c r="E69" i="9"/>
  <c r="C66" i="9"/>
  <c r="E71" i="9"/>
  <c r="C65" i="9"/>
  <c r="C68" i="9"/>
  <c r="E67" i="9"/>
  <c r="E66" i="9"/>
  <c r="G65" i="9"/>
  <c r="G66" i="9"/>
  <c r="G68" i="9"/>
  <c r="I63" i="9"/>
  <c r="G71" i="9"/>
  <c r="I69" i="9"/>
  <c r="I67" i="9"/>
  <c r="I65" i="9"/>
  <c r="I68" i="9"/>
  <c r="I70" i="9"/>
  <c r="I72" i="9"/>
  <c r="I64" i="9"/>
  <c r="I71" i="9"/>
  <c r="G66" i="19"/>
  <c r="G61" i="19"/>
  <c r="G65" i="19"/>
  <c r="G60" i="19"/>
  <c r="G63" i="19"/>
  <c r="I60" i="19"/>
  <c r="E64" i="19"/>
  <c r="I65" i="19"/>
  <c r="E65" i="19"/>
  <c r="I67" i="19"/>
  <c r="E60" i="19"/>
  <c r="G64" i="19"/>
  <c r="I59" i="19"/>
  <c r="E67" i="19"/>
  <c r="I64" i="19"/>
  <c r="E66" i="19"/>
  <c r="G68" i="19"/>
  <c r="I66" i="19"/>
  <c r="E61" i="19"/>
  <c r="I61" i="19"/>
  <c r="I63" i="19"/>
  <c r="E68" i="19"/>
  <c r="G62" i="19"/>
  <c r="G69" i="19" s="1"/>
  <c r="C62" i="19"/>
  <c r="C63" i="19"/>
  <c r="C67" i="19"/>
  <c r="C65" i="19"/>
  <c r="C61" i="19"/>
  <c r="C68" i="19"/>
  <c r="C66" i="19"/>
  <c r="C60" i="19"/>
  <c r="E59" i="19"/>
  <c r="I63" i="28"/>
  <c r="I62" i="28"/>
  <c r="I61" i="28"/>
  <c r="C61" i="28"/>
  <c r="G66" i="28"/>
  <c r="I60" i="28"/>
  <c r="C57" i="28"/>
  <c r="C66" i="28" s="1"/>
  <c r="I66" i="28"/>
  <c r="I65" i="28"/>
  <c r="I57" i="28"/>
  <c r="I58" i="28"/>
  <c r="C59" i="28"/>
  <c r="I64" i="28"/>
  <c r="C64" i="28"/>
  <c r="E61" i="28"/>
  <c r="E56" i="28"/>
  <c r="E59" i="28"/>
  <c r="E62" i="28"/>
  <c r="E64" i="28"/>
  <c r="E58" i="28"/>
  <c r="I64" i="12"/>
  <c r="I68" i="12"/>
  <c r="I60" i="12"/>
  <c r="I66" i="12"/>
  <c r="I65" i="12"/>
  <c r="I70" i="12" s="1"/>
  <c r="E63" i="12"/>
  <c r="G62" i="12"/>
  <c r="E66" i="12"/>
  <c r="C61" i="12"/>
  <c r="G65" i="12"/>
  <c r="E69" i="12"/>
  <c r="C63" i="12"/>
  <c r="G61" i="12"/>
  <c r="E68" i="12"/>
  <c r="C68" i="12"/>
  <c r="G68" i="12"/>
  <c r="E61" i="12"/>
  <c r="C66" i="12"/>
  <c r="E70" i="11"/>
  <c r="C65" i="11"/>
  <c r="C71" i="11" s="1"/>
  <c r="G66" i="11"/>
  <c r="G71" i="11" s="1"/>
  <c r="I65" i="11"/>
  <c r="K71" i="11"/>
  <c r="E64" i="11"/>
  <c r="E63" i="11"/>
  <c r="E67" i="11"/>
  <c r="I62" i="11"/>
  <c r="I66" i="11"/>
  <c r="E66" i="11"/>
  <c r="I67" i="11"/>
  <c r="E61" i="11"/>
  <c r="I69" i="11"/>
  <c r="E68" i="11"/>
  <c r="E65" i="11"/>
  <c r="I61" i="11"/>
  <c r="E69" i="11"/>
  <c r="I70" i="11"/>
  <c r="G70" i="25" l="1"/>
  <c r="E70" i="25"/>
  <c r="I70" i="25"/>
  <c r="I71" i="8"/>
  <c r="G71" i="8"/>
  <c r="C71" i="8"/>
  <c r="C70" i="13"/>
  <c r="E70" i="13"/>
  <c r="G70" i="13"/>
  <c r="C71" i="14"/>
  <c r="E71" i="14"/>
  <c r="C70" i="10"/>
  <c r="I70" i="10"/>
  <c r="G70" i="10"/>
  <c r="E70" i="10"/>
  <c r="C73" i="9"/>
  <c r="E73" i="9"/>
  <c r="G73" i="9"/>
  <c r="I73" i="9"/>
  <c r="C69" i="19"/>
  <c r="I69" i="19"/>
  <c r="E69" i="19"/>
  <c r="E66" i="28"/>
  <c r="E70" i="12"/>
  <c r="G70" i="12"/>
  <c r="C70" i="12"/>
  <c r="E71" i="11"/>
  <c r="I71" i="11"/>
</calcChain>
</file>

<file path=xl/sharedStrings.xml><?xml version="1.0" encoding="utf-8"?>
<sst xmlns="http://schemas.openxmlformats.org/spreadsheetml/2006/main" count="658" uniqueCount="50">
  <si>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</si>
  <si>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</si>
  <si>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</si>
  <si>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</si>
  <si>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</si>
  <si>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</si>
  <si>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</si>
  <si>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</si>
  <si>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</si>
  <si>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</si>
  <si>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</si>
  <si>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</si>
  <si>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</si>
  <si>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</si>
  <si>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</si>
  <si>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</si>
  <si>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</si>
  <si>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</si>
  <si>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</si>
  <si>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</si>
  <si>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</si>
  <si>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</si>
  <si>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</si>
  <si>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</si>
  <si>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</si>
  <si>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</si>
  <si>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</si>
  <si>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</si>
  <si>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NO</t>
  </si>
  <si>
    <t>Transportation, Dept. of - South 22nd Avenue</t>
  </si>
  <si>
    <t>Transportation, Dept. of - Valley Auto Drive</t>
  </si>
  <si>
    <t>N/A</t>
  </si>
  <si>
    <t>Transportation, Dept. of - East Washington</t>
  </si>
  <si>
    <t>Transportation, Dept. of - N. 51st Avenue</t>
  </si>
  <si>
    <t>Transportation, Dept. of - Capitol Complex</t>
  </si>
  <si>
    <t>Transportation, Dept. of - EER #24 (West Hilton)</t>
  </si>
  <si>
    <t>Transportation, Dept. of - N. 22nd Avenue</t>
  </si>
  <si>
    <t>YES</t>
  </si>
  <si>
    <t>Transportation, Dept. of - EER #38 (West Lewis)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</si>
  <si>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</si>
  <si>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</si>
  <si>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</si>
  <si>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</si>
  <si>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</si>
  <si>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</si>
  <si>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</si>
  <si>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</si>
  <si>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Transportation, Dept. of - Central &amp; Indian School</t>
  </si>
  <si>
    <t>Transportation, Dept. of - EER #59 (23rd Avenue / Durango)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</si>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</sst>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32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8"/>
      <color indexed="43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5"/>
      <color indexed="9"/>
      <name val="Times New Roman"/>
      <family val="1"/>
    </font>
    <font>
      <b/>
      <sz val="5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4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164" fontId="2" fillId="0" borderId="1" xfId="2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9" fontId="2" fillId="0" borderId="4" xfId="2" applyFont="1" applyBorder="1"/>
    <xf numFmtId="9" fontId="8" fillId="0" borderId="4" xfId="2" applyFont="1" applyBorder="1"/>
    <xf numFmtId="0" fontId="14" fillId="0" borderId="0" xfId="0" applyFont="1" applyBorder="1" applyAlignment="1">
      <alignment horizontal="center"/>
    </xf>
    <xf numFmtId="9" fontId="2" fillId="0" borderId="0" xfId="2" applyFont="1" applyBorder="1"/>
    <xf numFmtId="9" fontId="2" fillId="0" borderId="0" xfId="0" applyNumberFormat="1" applyFont="1" applyBorder="1"/>
    <xf numFmtId="9" fontId="15" fillId="0" borderId="0" xfId="2" applyFont="1" applyBorder="1"/>
    <xf numFmtId="9" fontId="8" fillId="0" borderId="0" xfId="2" applyFont="1" applyBorder="1"/>
    <xf numFmtId="0" fontId="1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9" fillId="0" borderId="0" xfId="0" applyFont="1" applyBorder="1"/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0" xfId="0" applyFont="1" applyBorder="1"/>
    <xf numFmtId="0" fontId="2" fillId="0" borderId="11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5" fillId="0" borderId="0" xfId="0" applyNumberFormat="1" applyFont="1" applyBorder="1"/>
    <xf numFmtId="0" fontId="8" fillId="0" borderId="13" xfId="0" applyFont="1" applyBorder="1" applyAlignment="1">
      <alignment horizontal="center"/>
    </xf>
    <xf numFmtId="0" fontId="21" fillId="0" borderId="0" xfId="0" applyFont="1" applyBorder="1"/>
    <xf numFmtId="2" fontId="21" fillId="0" borderId="0" xfId="0" applyNumberFormat="1" applyFont="1" applyBorder="1"/>
    <xf numFmtId="0" fontId="8" fillId="0" borderId="0" xfId="0" applyFont="1"/>
    <xf numFmtId="0" fontId="2" fillId="0" borderId="15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2" fontId="20" fillId="0" borderId="0" xfId="0" applyNumberFormat="1" applyFont="1" applyBorder="1"/>
    <xf numFmtId="0" fontId="22" fillId="0" borderId="0" xfId="0" applyFont="1" applyBorder="1"/>
    <xf numFmtId="2" fontId="19" fillId="0" borderId="0" xfId="0" applyNumberFormat="1" applyFont="1" applyBorder="1"/>
    <xf numFmtId="0" fontId="23" fillId="0" borderId="0" xfId="0" applyFont="1" applyBorder="1"/>
    <xf numFmtId="0" fontId="14" fillId="0" borderId="17" xfId="0" applyFont="1" applyBorder="1" applyAlignment="1">
      <alignment horizontal="center"/>
    </xf>
    <xf numFmtId="3" fontId="24" fillId="0" borderId="18" xfId="1" applyNumberFormat="1" applyFont="1" applyFill="1" applyBorder="1"/>
    <xf numFmtId="164" fontId="14" fillId="0" borderId="19" xfId="2" applyNumberFormat="1" applyFont="1" applyBorder="1"/>
    <xf numFmtId="164" fontId="23" fillId="0" borderId="0" xfId="0" applyNumberFormat="1" applyFont="1" applyBorder="1"/>
    <xf numFmtId="0" fontId="14" fillId="0" borderId="15" xfId="0" applyFont="1" applyBorder="1"/>
    <xf numFmtId="3" fontId="24" fillId="0" borderId="16" xfId="1" applyNumberFormat="1" applyFont="1" applyFill="1" applyBorder="1"/>
    <xf numFmtId="164" fontId="14" fillId="0" borderId="14" xfId="2" applyNumberFormat="1" applyFont="1" applyBorder="1"/>
    <xf numFmtId="0" fontId="14" fillId="0" borderId="15" xfId="0" applyFont="1" applyBorder="1" applyAlignment="1">
      <alignment wrapText="1"/>
    </xf>
    <xf numFmtId="0" fontId="14" fillId="0" borderId="0" xfId="0" applyFont="1" applyBorder="1"/>
    <xf numFmtId="3" fontId="14" fillId="0" borderId="0" xfId="0" applyNumberFormat="1" applyFont="1" applyBorder="1"/>
    <xf numFmtId="164" fontId="14" fillId="0" borderId="0" xfId="2" applyNumberFormat="1" applyFont="1" applyBorder="1"/>
    <xf numFmtId="3" fontId="23" fillId="0" borderId="0" xfId="0" applyNumberFormat="1" applyFont="1" applyBorder="1"/>
    <xf numFmtId="0" fontId="1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1" fontId="14" fillId="0" borderId="20" xfId="2" applyNumberFormat="1" applyFont="1" applyBorder="1"/>
    <xf numFmtId="1" fontId="14" fillId="0" borderId="21" xfId="2" applyNumberFormat="1" applyFont="1" applyBorder="1" applyAlignment="1">
      <alignment horizontal="center"/>
    </xf>
    <xf numFmtId="1" fontId="14" fillId="0" borderId="22" xfId="2" applyNumberFormat="1" applyFont="1" applyBorder="1" applyAlignment="1">
      <alignment horizontal="center"/>
    </xf>
    <xf numFmtId="1" fontId="14" fillId="0" borderId="23" xfId="2" applyNumberFormat="1" applyFont="1" applyBorder="1"/>
    <xf numFmtId="1" fontId="14" fillId="0" borderId="24" xfId="2" applyNumberFormat="1" applyFont="1" applyBorder="1" applyAlignment="1">
      <alignment horizontal="center"/>
    </xf>
    <xf numFmtId="1" fontId="14" fillId="0" borderId="25" xfId="2" applyNumberFormat="1" applyFont="1" applyBorder="1" applyAlignment="1">
      <alignment horizontal="center"/>
    </xf>
    <xf numFmtId="0" fontId="10" fillId="0" borderId="0" xfId="0" applyFont="1"/>
    <xf numFmtId="0" fontId="14" fillId="0" borderId="23" xfId="0" applyFont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2" fontId="7" fillId="0" borderId="0" xfId="0" applyNumberFormat="1" applyFont="1"/>
    <xf numFmtId="2" fontId="25" fillId="0" borderId="0" xfId="0" applyNumberFormat="1" applyFont="1"/>
    <xf numFmtId="0" fontId="26" fillId="0" borderId="0" xfId="0" applyFont="1"/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3" fillId="0" borderId="0" xfId="0" applyFont="1"/>
    <xf numFmtId="1" fontId="14" fillId="0" borderId="30" xfId="2" applyNumberFormat="1" applyFont="1" applyBorder="1" applyAlignment="1">
      <alignment horizontal="center"/>
    </xf>
    <xf numFmtId="1" fontId="14" fillId="0" borderId="10" xfId="2" applyNumberFormat="1" applyFont="1" applyBorder="1" applyAlignment="1">
      <alignment horizontal="center"/>
    </xf>
    <xf numFmtId="1" fontId="14" fillId="0" borderId="0" xfId="2" applyNumberFormat="1" applyFont="1" applyBorder="1"/>
    <xf numFmtId="1" fontId="14" fillId="0" borderId="0" xfId="2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1" fillId="0" borderId="0" xfId="0" applyFont="1"/>
    <xf numFmtId="164" fontId="2" fillId="0" borderId="31" xfId="2" applyNumberFormat="1" applyFont="1" applyBorder="1" applyAlignment="1">
      <alignment horizontal="center"/>
    </xf>
    <xf numFmtId="2" fontId="5" fillId="0" borderId="0" xfId="0" applyNumberFormat="1" applyFont="1"/>
    <xf numFmtId="2" fontId="21" fillId="0" borderId="0" xfId="0" applyNumberFormat="1" applyFont="1"/>
    <xf numFmtId="2" fontId="22" fillId="0" borderId="0" xfId="0" applyNumberFormat="1" applyFont="1"/>
    <xf numFmtId="0" fontId="22" fillId="0" borderId="0" xfId="0" applyFont="1"/>
    <xf numFmtId="2" fontId="10" fillId="0" borderId="0" xfId="0" applyNumberFormat="1" applyFont="1"/>
    <xf numFmtId="1" fontId="14" fillId="0" borderId="14" xfId="2" applyNumberFormat="1" applyFont="1" applyBorder="1" applyAlignment="1">
      <alignment horizontal="center"/>
    </xf>
    <xf numFmtId="1" fontId="14" fillId="0" borderId="32" xfId="2" applyNumberFormat="1" applyFont="1" applyBorder="1" applyAlignment="1">
      <alignment horizontal="center"/>
    </xf>
    <xf numFmtId="1" fontId="14" fillId="0" borderId="33" xfId="2" applyNumberFormat="1" applyFont="1" applyBorder="1" applyAlignment="1">
      <alignment horizontal="center"/>
    </xf>
    <xf numFmtId="1" fontId="14" fillId="0" borderId="34" xfId="2" applyNumberFormat="1" applyFont="1" applyBorder="1" applyAlignment="1">
      <alignment horizontal="center"/>
    </xf>
    <xf numFmtId="1" fontId="14" fillId="0" borderId="35" xfId="2" applyNumberFormat="1" applyFont="1" applyBorder="1"/>
    <xf numFmtId="0" fontId="9" fillId="0" borderId="0" xfId="0" applyFont="1" applyBorder="1"/>
    <xf numFmtId="1" fontId="14" fillId="0" borderId="24" xfId="1" applyNumberFormat="1" applyFont="1" applyBorder="1" applyAlignment="1">
      <alignment horizontal="center"/>
    </xf>
    <xf numFmtId="1" fontId="14" fillId="0" borderId="25" xfId="1" applyNumberFormat="1" applyFont="1" applyBorder="1" applyAlignment="1">
      <alignment horizontal="center"/>
    </xf>
    <xf numFmtId="1" fontId="14" fillId="0" borderId="19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3" fontId="14" fillId="0" borderId="18" xfId="1" applyNumberFormat="1" applyFont="1" applyFill="1" applyBorder="1"/>
    <xf numFmtId="3" fontId="14" fillId="0" borderId="16" xfId="1" applyNumberFormat="1" applyFont="1" applyFill="1" applyBorder="1"/>
    <xf numFmtId="1" fontId="14" fillId="0" borderId="21" xfId="1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3" fontId="14" fillId="0" borderId="28" xfId="0" applyNumberFormat="1" applyFont="1" applyBorder="1"/>
    <xf numFmtId="164" fontId="14" fillId="0" borderId="29" xfId="2" applyNumberFormat="1" applyFont="1" applyBorder="1"/>
    <xf numFmtId="0" fontId="8" fillId="0" borderId="15" xfId="0" applyFont="1" applyBorder="1" applyAlignment="1">
      <alignment horizontal="center"/>
    </xf>
    <xf numFmtId="164" fontId="8" fillId="0" borderId="28" xfId="2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8" fillId="0" borderId="17" xfId="2" applyNumberFormat="1" applyFont="1" applyBorder="1" applyAlignment="1">
      <alignment horizontal="center"/>
    </xf>
    <xf numFmtId="164" fontId="8" fillId="0" borderId="7" xfId="2" applyNumberFormat="1" applyFont="1" applyBorder="1" applyAlignment="1">
      <alignment horizontal="center"/>
    </xf>
    <xf numFmtId="164" fontId="8" fillId="0" borderId="8" xfId="2" applyNumberFormat="1" applyFont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18" fillId="0" borderId="0" xfId="0" applyFont="1"/>
    <xf numFmtId="164" fontId="8" fillId="0" borderId="38" xfId="2" applyNumberFormat="1" applyFont="1" applyBorder="1" applyAlignment="1">
      <alignment horizontal="center"/>
    </xf>
    <xf numFmtId="0" fontId="18" fillId="0" borderId="0" xfId="0" applyFont="1" applyBorder="1"/>
    <xf numFmtId="164" fontId="2" fillId="0" borderId="17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4" xfId="2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8" fillId="0" borderId="0" xfId="0" applyFont="1"/>
    <xf numFmtId="164" fontId="28" fillId="0" borderId="0" xfId="2" applyNumberFormat="1" applyFont="1" applyAlignment="1"/>
    <xf numFmtId="9" fontId="28" fillId="0" borderId="0" xfId="2" applyFont="1" applyAlignment="1"/>
    <xf numFmtId="164" fontId="2" fillId="0" borderId="0" xfId="2" applyNumberFormat="1" applyFont="1" applyAlignment="1"/>
    <xf numFmtId="10" fontId="27" fillId="0" borderId="0" xfId="0" applyNumberFormat="1" applyFont="1" applyAlignment="1"/>
    <xf numFmtId="10" fontId="28" fillId="0" borderId="0" xfId="0" applyNumberFormat="1" applyFont="1" applyAlignment="1"/>
    <xf numFmtId="9" fontId="29" fillId="0" borderId="0" xfId="2" applyFont="1" applyAlignment="1"/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64" fontId="2" fillId="0" borderId="43" xfId="2" applyNumberFormat="1" applyFont="1" applyBorder="1" applyAlignment="1">
      <alignment horizontal="center"/>
    </xf>
    <xf numFmtId="164" fontId="2" fillId="0" borderId="44" xfId="2" applyNumberFormat="1" applyFont="1" applyBorder="1" applyAlignment="1">
      <alignment horizontal="center"/>
    </xf>
    <xf numFmtId="164" fontId="8" fillId="0" borderId="29" xfId="2" applyNumberFormat="1" applyFont="1" applyBorder="1" applyAlignment="1">
      <alignment horizontal="center"/>
    </xf>
    <xf numFmtId="164" fontId="8" fillId="0" borderId="45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164" fontId="8" fillId="0" borderId="46" xfId="2" applyNumberFormat="1" applyFont="1" applyBorder="1" applyAlignment="1">
      <alignment horizontal="center"/>
    </xf>
    <xf numFmtId="164" fontId="8" fillId="0" borderId="32" xfId="2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/>
    <xf numFmtId="0" fontId="17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8" fillId="0" borderId="40" xfId="0" applyFont="1" applyBorder="1"/>
    <xf numFmtId="0" fontId="18" fillId="0" borderId="41" xfId="0" applyFont="1" applyBorder="1"/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164" fontId="28" fillId="0" borderId="0" xfId="2" applyNumberFormat="1" applyFont="1" applyAlignment="1">
      <alignment horizontal="center"/>
    </xf>
    <xf numFmtId="164" fontId="31" fillId="0" borderId="0" xfId="2" applyNumberFormat="1" applyFont="1" applyAlignment="1">
      <alignment horizontal="center"/>
    </xf>
    <xf numFmtId="0" fontId="31" fillId="0" borderId="0" xfId="0" applyFont="1"/>
    <xf numFmtId="9" fontId="28" fillId="0" borderId="0" xfId="2" applyFont="1"/>
    <xf numFmtId="9" fontId="29" fillId="0" borderId="0" xfId="2" applyFont="1"/>
    <xf numFmtId="0" fontId="29" fillId="0" borderId="0" xfId="0" applyFont="1"/>
    <xf numFmtId="164" fontId="2" fillId="0" borderId="47" xfId="2" applyNumberFormat="1" applyFont="1" applyBorder="1" applyAlignment="1">
      <alignment horizontal="center"/>
    </xf>
    <xf numFmtId="164" fontId="2" fillId="0" borderId="42" xfId="2" applyNumberFormat="1" applyFont="1" applyBorder="1" applyAlignment="1">
      <alignment horizontal="center"/>
    </xf>
    <xf numFmtId="164" fontId="8" fillId="0" borderId="48" xfId="2" applyNumberFormat="1" applyFont="1" applyBorder="1" applyAlignment="1">
      <alignment horizontal="center"/>
    </xf>
    <xf numFmtId="164" fontId="8" fillId="0" borderId="49" xfId="2" applyNumberFormat="1" applyFont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164" fontId="2" fillId="0" borderId="16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164" fontId="27" fillId="0" borderId="0" xfId="0" applyNumberFormat="1" applyFont="1" applyAlignment="1"/>
    <xf numFmtId="164" fontId="28" fillId="0" borderId="0" xfId="0" applyNumberFormat="1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796203946728881"/>
          <c:y val="1.7361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76270671872758E-2"/>
          <c:y val="0.16319499781289948"/>
          <c:w val="0.87564914529554139"/>
          <c:h val="0.61458541729538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Complex'!$C$62:$C$70</c:f>
              <c:numCache>
                <c:formatCode>0.0%</c:formatCode>
                <c:ptCount val="9"/>
                <c:pt idx="0">
                  <c:v>1.897024020274677E-2</c:v>
                </c:pt>
                <c:pt idx="1">
                  <c:v>7.6868605929597674E-3</c:v>
                </c:pt>
                <c:pt idx="2">
                  <c:v>0.1104112703352403</c:v>
                </c:pt>
                <c:pt idx="3">
                  <c:v>0.18285410804464902</c:v>
                </c:pt>
                <c:pt idx="4">
                  <c:v>2.7719285168551887E-2</c:v>
                </c:pt>
                <c:pt idx="5">
                  <c:v>3.028157203287181E-3</c:v>
                </c:pt>
                <c:pt idx="6">
                  <c:v>1.5140786016435906E-2</c:v>
                </c:pt>
                <c:pt idx="7">
                  <c:v>6.9880550845088799E-3</c:v>
                </c:pt>
                <c:pt idx="8">
                  <c:v>4.6587033896725862E-4</c:v>
                </c:pt>
              </c:numCache>
            </c:numRef>
          </c:val>
        </c:ser>
        <c:ser>
          <c:idx val="4"/>
          <c:order val="1"/>
          <c:tx>
            <c:strRef>
              <c:f>'Capitol Complex'!$D$59:$E$59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Complex'!$E$62:$E$70</c:f>
              <c:numCache>
                <c:formatCode>0.0%</c:formatCode>
                <c:ptCount val="9"/>
                <c:pt idx="0">
                  <c:v>2.8256431196406716E-2</c:v>
                </c:pt>
                <c:pt idx="1">
                  <c:v>5.5124540628828118E-3</c:v>
                </c:pt>
                <c:pt idx="2">
                  <c:v>0.10698244181298493</c:v>
                </c:pt>
                <c:pt idx="3">
                  <c:v>0.16251531237239697</c:v>
                </c:pt>
                <c:pt idx="4">
                  <c:v>0</c:v>
                </c:pt>
                <c:pt idx="5">
                  <c:v>3.6749693752552077E-3</c:v>
                </c:pt>
                <c:pt idx="6">
                  <c:v>2.6541445487954278E-2</c:v>
                </c:pt>
                <c:pt idx="7">
                  <c:v>6.7374438546345472E-3</c:v>
                </c:pt>
                <c:pt idx="8">
                  <c:v>4.2874642711310754E-3</c:v>
                </c:pt>
              </c:numCache>
            </c:numRef>
          </c:val>
        </c:ser>
        <c:ser>
          <c:idx val="1"/>
          <c:order val="2"/>
          <c:tx>
            <c:strRef>
              <c:f>'Capitol Complex'!$F$59:$G$59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Complex'!$G$62:$G$70</c:f>
              <c:numCache>
                <c:formatCode>0.0%</c:formatCode>
                <c:ptCount val="9"/>
                <c:pt idx="0">
                  <c:v>2.2451712593355655E-2</c:v>
                </c:pt>
                <c:pt idx="1">
                  <c:v>5.6657223796033997E-3</c:v>
                </c:pt>
                <c:pt idx="2">
                  <c:v>0.12104043265516354</c:v>
                </c:pt>
                <c:pt idx="3">
                  <c:v>0.16404841617306207</c:v>
                </c:pt>
                <c:pt idx="4">
                  <c:v>2.8843677568890034E-2</c:v>
                </c:pt>
                <c:pt idx="5">
                  <c:v>3.6054596961112542E-3</c:v>
                </c:pt>
                <c:pt idx="6">
                  <c:v>2.5753283543651816E-2</c:v>
                </c:pt>
                <c:pt idx="7">
                  <c:v>2.0602626834921455E-3</c:v>
                </c:pt>
                <c:pt idx="8">
                  <c:v>1.545197012619109E-3</c:v>
                </c:pt>
              </c:numCache>
            </c:numRef>
          </c:val>
        </c:ser>
        <c:ser>
          <c:idx val="0"/>
          <c:order val="3"/>
          <c:tx>
            <c:strRef>
              <c:f>'Capitol Complex'!$H$59:$I$59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Complex'!$I$62:$I$70</c:f>
              <c:numCache>
                <c:formatCode>0.0%</c:formatCode>
                <c:ptCount val="9"/>
                <c:pt idx="0">
                  <c:v>2.6137559429477021E-2</c:v>
                </c:pt>
                <c:pt idx="1">
                  <c:v>6.2123613312202834E-3</c:v>
                </c:pt>
                <c:pt idx="2">
                  <c:v>6.1996830427892217E-2</c:v>
                </c:pt>
                <c:pt idx="3">
                  <c:v>0.10713153724247224</c:v>
                </c:pt>
                <c:pt idx="4">
                  <c:v>4.0380348652931844E-2</c:v>
                </c:pt>
                <c:pt idx="5">
                  <c:v>4.9445324881141036E-3</c:v>
                </c:pt>
                <c:pt idx="6">
                  <c:v>2.332805071315372E-2</c:v>
                </c:pt>
                <c:pt idx="7">
                  <c:v>3.5499207606973049E-3</c:v>
                </c:pt>
                <c:pt idx="8">
                  <c:v>2.4088748019017426E-3</c:v>
                </c:pt>
              </c:numCache>
            </c:numRef>
          </c:val>
        </c:ser>
        <c:ser>
          <c:idx val="2"/>
          <c:order val="4"/>
          <c:tx>
            <c:strRef>
              <c:f>'Capitol Complex'!$J$59:$K$59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Complex'!$K$62:$K$70</c:f>
              <c:numCache>
                <c:formatCode>0.0%</c:formatCode>
                <c:ptCount val="9"/>
                <c:pt idx="0">
                  <c:v>1.2843148553647573E-2</c:v>
                </c:pt>
                <c:pt idx="1">
                  <c:v>2.3049441051054513E-4</c:v>
                </c:pt>
                <c:pt idx="2">
                  <c:v>2.6967846029733778E-2</c:v>
                </c:pt>
                <c:pt idx="3">
                  <c:v>5.7854097038146826E-2</c:v>
                </c:pt>
                <c:pt idx="4">
                  <c:v>2.2703699435288695E-2</c:v>
                </c:pt>
                <c:pt idx="5">
                  <c:v>1.3829664630632707E-3</c:v>
                </c:pt>
                <c:pt idx="6">
                  <c:v>0.56171487841419843</c:v>
                </c:pt>
                <c:pt idx="7">
                  <c:v>0</c:v>
                </c:pt>
                <c:pt idx="8">
                  <c:v>1.1524720525527255E-3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63384"/>
        <c:axId val="458156328"/>
      </c:barChart>
      <c:catAx>
        <c:axId val="45816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6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632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338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47681539807522"/>
          <c:y val="0.91666994750656172"/>
          <c:w val="0.48434464210492206"/>
          <c:h val="8.33300524934382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041277098427214"/>
          <c:y val="3.5460992907801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37557952034258E-2"/>
          <c:y val="0.16666724383326351"/>
          <c:w val="0.87800834609970013"/>
          <c:h val="0.6276617480529285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'S. 22nd Ave.'!$B$61:$C$61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'S. 22nd Ave.'!$A$64:$A$72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Ave.'!$C$64:$C$72</c:f>
              <c:numCache>
                <c:formatCode>0.0%</c:formatCode>
                <c:ptCount val="9"/>
                <c:pt idx="0">
                  <c:v>2.5855184347131639E-2</c:v>
                </c:pt>
                <c:pt idx="1">
                  <c:v>0</c:v>
                </c:pt>
                <c:pt idx="2">
                  <c:v>1.4974044988686278E-2</c:v>
                </c:pt>
                <c:pt idx="3">
                  <c:v>9.4835618261679758E-2</c:v>
                </c:pt>
                <c:pt idx="4">
                  <c:v>8.3189138826034875E-2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'S. 22nd Ave.'!$D$61:$E$61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'S. 22nd Ave.'!$A$64:$A$72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Ave.'!$E$64:$E$72</c:f>
              <c:numCache>
                <c:formatCode>0.0%</c:formatCode>
                <c:ptCount val="9"/>
                <c:pt idx="0">
                  <c:v>4.9978586723768738E-2</c:v>
                </c:pt>
                <c:pt idx="1">
                  <c:v>2.1413276231263384E-3</c:v>
                </c:pt>
                <c:pt idx="2">
                  <c:v>1.7130620985010708E-2</c:v>
                </c:pt>
                <c:pt idx="3">
                  <c:v>0.14132762312633834</c:v>
                </c:pt>
                <c:pt idx="4">
                  <c:v>0</c:v>
                </c:pt>
                <c:pt idx="5">
                  <c:v>2.1413276231263384E-3</c:v>
                </c:pt>
                <c:pt idx="6">
                  <c:v>2.1413276231263384E-3</c:v>
                </c:pt>
                <c:pt idx="7">
                  <c:v>2.1413276231263384E-3</c:v>
                </c:pt>
                <c:pt idx="8">
                  <c:v>2.1413276231263384E-3</c:v>
                </c:pt>
              </c:numCache>
            </c:numRef>
          </c:val>
        </c:ser>
        <c:ser>
          <c:idx val="1"/>
          <c:order val="2"/>
          <c:tx>
            <c:strRef>
              <c:f>'S. 22nd Ave.'!$F$61:$G$61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22nd Ave.'!$A$64:$A$72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Ave.'!$G$64:$G$72</c:f>
              <c:numCache>
                <c:formatCode>0.0%</c:formatCode>
                <c:ptCount val="9"/>
                <c:pt idx="0">
                  <c:v>2.2078968573730862E-2</c:v>
                </c:pt>
                <c:pt idx="1">
                  <c:v>3.2232070910556002E-3</c:v>
                </c:pt>
                <c:pt idx="2">
                  <c:v>1.9339242546333603E-2</c:v>
                </c:pt>
                <c:pt idx="3">
                  <c:v>7.7356970185334412E-2</c:v>
                </c:pt>
                <c:pt idx="4">
                  <c:v>9.1055600322320712E-2</c:v>
                </c:pt>
                <c:pt idx="5">
                  <c:v>3.2232070910556002E-3</c:v>
                </c:pt>
                <c:pt idx="6">
                  <c:v>3.2232070910556002E-3</c:v>
                </c:pt>
                <c:pt idx="7">
                  <c:v>3.2232070910556002E-3</c:v>
                </c:pt>
                <c:pt idx="8">
                  <c:v>3.2232070910556002E-3</c:v>
                </c:pt>
              </c:numCache>
            </c:numRef>
          </c:val>
        </c:ser>
        <c:ser>
          <c:idx val="0"/>
          <c:order val="3"/>
          <c:tx>
            <c:strRef>
              <c:f>'S. 22nd Ave.'!$H$61:$I$61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22nd Ave.'!$A$64:$A$72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Ave.'!$I$64:$I$72</c:f>
              <c:numCache>
                <c:formatCode>0.0%</c:formatCode>
                <c:ptCount val="9"/>
                <c:pt idx="0">
                  <c:v>3.0655586334256697E-2</c:v>
                </c:pt>
                <c:pt idx="1">
                  <c:v>0</c:v>
                </c:pt>
                <c:pt idx="2">
                  <c:v>1.8467220683287166E-2</c:v>
                </c:pt>
                <c:pt idx="3">
                  <c:v>8.1255771006463529E-2</c:v>
                </c:pt>
                <c:pt idx="4">
                  <c:v>8.771929824561403E-2</c:v>
                </c:pt>
                <c:pt idx="5">
                  <c:v>0</c:v>
                </c:pt>
                <c:pt idx="6">
                  <c:v>3.6934441366574329E-3</c:v>
                </c:pt>
                <c:pt idx="7">
                  <c:v>1.8467220683287165E-3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'S. 22nd Ave.'!$J$61:$K$61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22nd Ave.'!$A$64:$A$72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22nd Ave.'!$K$64:$K$72</c:f>
              <c:numCache>
                <c:formatCode>0.0%</c:formatCode>
                <c:ptCount val="9"/>
                <c:pt idx="0">
                  <c:v>3.1188524590163934E-2</c:v>
                </c:pt>
                <c:pt idx="1">
                  <c:v>0</c:v>
                </c:pt>
                <c:pt idx="2">
                  <c:v>0</c:v>
                </c:pt>
                <c:pt idx="3">
                  <c:v>2.4590163934426226E-2</c:v>
                </c:pt>
                <c:pt idx="4">
                  <c:v>9.2213114754098352E-2</c:v>
                </c:pt>
                <c:pt idx="5">
                  <c:v>0</c:v>
                </c:pt>
                <c:pt idx="6">
                  <c:v>0.10450819672131147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70480"/>
        <c:axId val="463866952"/>
      </c:barChart>
      <c:catAx>
        <c:axId val="46387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6952"/>
        <c:scaling>
          <c:orientation val="minMax"/>
          <c:max val="0.1500000000000000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70480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72795739242274"/>
          <c:y val="0.93617356341095659"/>
          <c:w val="0.33055093919711653"/>
          <c:h val="6.3826436589043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'S. 22nd Ave.'!$B$14:$B$23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'S. 22nd Ave.'!$C$14:$C$23</c:f>
              <c:numCache>
                <c:formatCode>0.0%</c:formatCode>
                <c:ptCount val="10"/>
                <c:pt idx="0">
                  <c:v>0.80830000000000002</c:v>
                </c:pt>
                <c:pt idx="1">
                  <c:v>0.77500000000000002</c:v>
                </c:pt>
                <c:pt idx="2">
                  <c:v>0.75919999999999999</c:v>
                </c:pt>
                <c:pt idx="3">
                  <c:v>0.74319999999999997</c:v>
                </c:pt>
                <c:pt idx="4">
                  <c:v>0.7833</c:v>
                </c:pt>
                <c:pt idx="5">
                  <c:v>0.877</c:v>
                </c:pt>
                <c:pt idx="6">
                  <c:v>0.78100000000000003</c:v>
                </c:pt>
                <c:pt idx="7">
                  <c:v>0.77410000000000001</c:v>
                </c:pt>
                <c:pt idx="8">
                  <c:v>0.77639999999999998</c:v>
                </c:pt>
                <c:pt idx="9">
                  <c:v>0.77639999999999998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'S. 22nd Ave.'!$I$14:$I$23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67344"/>
        <c:axId val="463868128"/>
      </c:lineChart>
      <c:catAx>
        <c:axId val="46386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81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73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'S. 22nd Ave.'!$E$14:$E$23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'S. 22nd Ave.'!$F$14:$F$23</c:f>
              <c:numCache>
                <c:formatCode>0.0%</c:formatCode>
                <c:ptCount val="10"/>
                <c:pt idx="0">
                  <c:v>0.77829999999999999</c:v>
                </c:pt>
                <c:pt idx="1">
                  <c:v>0.77659999999999996</c:v>
                </c:pt>
                <c:pt idx="2">
                  <c:v>0.77210000000000001</c:v>
                </c:pt>
                <c:pt idx="3">
                  <c:v>0.71660000000000001</c:v>
                </c:pt>
                <c:pt idx="4">
                  <c:v>0.77439999999999998</c:v>
                </c:pt>
                <c:pt idx="5">
                  <c:v>0.874</c:v>
                </c:pt>
                <c:pt idx="6">
                  <c:v>0.77600000000000002</c:v>
                </c:pt>
                <c:pt idx="7">
                  <c:v>0.8347</c:v>
                </c:pt>
                <c:pt idx="8">
                  <c:v>0.79100000000000004</c:v>
                </c:pt>
                <c:pt idx="9">
                  <c:v>0.79100000000000004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22nd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'S. 22nd Ave.'!$J$14:$J$23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64600"/>
        <c:axId val="463870088"/>
      </c:lineChart>
      <c:catAx>
        <c:axId val="46386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7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700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46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0789893844872"/>
          <c:y val="3.649635036496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65789473684209E-2"/>
          <c:y val="0.1678835108553669"/>
          <c:w val="0.88157894736842102"/>
          <c:h val="0.620439061856790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Washington'!$B$58:$C$58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Washington'!$C$61:$C$69</c:f>
              <c:numCache>
                <c:formatCode>0.0%</c:formatCode>
                <c:ptCount val="9"/>
                <c:pt idx="0">
                  <c:v>2.7191636293880685E-2</c:v>
                </c:pt>
                <c:pt idx="1">
                  <c:v>0</c:v>
                </c:pt>
                <c:pt idx="2">
                  <c:v>8.8720506426242102E-2</c:v>
                </c:pt>
                <c:pt idx="3">
                  <c:v>0.10790331862651066</c:v>
                </c:pt>
                <c:pt idx="4">
                  <c:v>3.8365624400537125E-2</c:v>
                </c:pt>
                <c:pt idx="5">
                  <c:v>2.8774218300402842E-2</c:v>
                </c:pt>
                <c:pt idx="6">
                  <c:v>2.8774218300402842E-2</c:v>
                </c:pt>
                <c:pt idx="7">
                  <c:v>0</c:v>
                </c:pt>
                <c:pt idx="8">
                  <c:v>1.1989257625167851E-2</c:v>
                </c:pt>
              </c:numCache>
            </c:numRef>
          </c:val>
        </c:ser>
        <c:ser>
          <c:idx val="4"/>
          <c:order val="1"/>
          <c:tx>
            <c:strRef>
              <c:f>'E. Washington'!$D$58:$E$58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Washington'!$E$61:$E$69</c:f>
              <c:numCache>
                <c:formatCode>0.0%</c:formatCode>
                <c:ptCount val="9"/>
                <c:pt idx="0">
                  <c:v>5.8407643312101909E-2</c:v>
                </c:pt>
                <c:pt idx="1">
                  <c:v>0</c:v>
                </c:pt>
                <c:pt idx="2">
                  <c:v>9.2356687898089165E-2</c:v>
                </c:pt>
                <c:pt idx="3">
                  <c:v>7.0063694267515922E-2</c:v>
                </c:pt>
                <c:pt idx="4">
                  <c:v>0</c:v>
                </c:pt>
                <c:pt idx="5">
                  <c:v>5.7324840764331211E-2</c:v>
                </c:pt>
                <c:pt idx="6">
                  <c:v>3.8216560509554139E-2</c:v>
                </c:pt>
                <c:pt idx="7">
                  <c:v>0</c:v>
                </c:pt>
                <c:pt idx="8">
                  <c:v>1.5923566878980892E-2</c:v>
                </c:pt>
              </c:numCache>
            </c:numRef>
          </c:val>
        </c:ser>
        <c:ser>
          <c:idx val="0"/>
          <c:order val="2"/>
          <c:tx>
            <c:strRef>
              <c:f>'E. Washington'!$F$58:$G$58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Washington'!$G$61:$G$69</c:f>
              <c:numCache>
                <c:formatCode>0.0%</c:formatCode>
                <c:ptCount val="9"/>
                <c:pt idx="0">
                  <c:v>8.5085574572127138E-3</c:v>
                </c:pt>
                <c:pt idx="1">
                  <c:v>0</c:v>
                </c:pt>
                <c:pt idx="2">
                  <c:v>9.2909535452322736E-2</c:v>
                </c:pt>
                <c:pt idx="3">
                  <c:v>4.1564792176039117E-2</c:v>
                </c:pt>
                <c:pt idx="4">
                  <c:v>3.4229828850855744E-2</c:v>
                </c:pt>
                <c:pt idx="5">
                  <c:v>5.8679706601466992E-2</c:v>
                </c:pt>
                <c:pt idx="6">
                  <c:v>4.6454767726161368E-2</c:v>
                </c:pt>
                <c:pt idx="7">
                  <c:v>0</c:v>
                </c:pt>
                <c:pt idx="8">
                  <c:v>2.4449877750611249E-2</c:v>
                </c:pt>
              </c:numCache>
            </c:numRef>
          </c:val>
        </c:ser>
        <c:ser>
          <c:idx val="1"/>
          <c:order val="3"/>
          <c:tx>
            <c:strRef>
              <c:f>'E. Washington'!$H$58:$I$58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Washington'!$I$61:$I$69</c:f>
              <c:numCache>
                <c:formatCode>0.0%</c:formatCode>
                <c:ptCount val="9"/>
                <c:pt idx="0">
                  <c:v>1.7234285714285709E-2</c:v>
                </c:pt>
                <c:pt idx="1">
                  <c:v>0</c:v>
                </c:pt>
                <c:pt idx="2">
                  <c:v>1.1428571428571427E-2</c:v>
                </c:pt>
                <c:pt idx="3">
                  <c:v>7.0857142857142855E-2</c:v>
                </c:pt>
                <c:pt idx="4">
                  <c:v>3.3142857142857141E-2</c:v>
                </c:pt>
                <c:pt idx="5">
                  <c:v>2.057142857142857E-2</c:v>
                </c:pt>
                <c:pt idx="6">
                  <c:v>7.0857142857142855E-2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'E. Washington'!$J$58:$K$58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Washington'!$A$61:$A$69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Washington'!$K$61:$K$69</c:f>
              <c:numCache>
                <c:formatCode>0.0%</c:formatCode>
                <c:ptCount val="9"/>
                <c:pt idx="0">
                  <c:v>0</c:v>
                </c:pt>
                <c:pt idx="1">
                  <c:v>8.2644628099173556E-3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0.81818181818181823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61424"/>
        <c:axId val="458159856"/>
      </c:barChart>
      <c:catAx>
        <c:axId val="45816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9856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14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588814380398292"/>
          <c:y val="0.91849301684004825"/>
          <c:w val="0.31135805353707641"/>
          <c:h val="8.1506983159951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155229566333777"/>
          <c:w val="0.86080740042532411"/>
          <c:h val="0.4698285750365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Washington'!$C$14:$C$23</c:f>
              <c:numCache>
                <c:formatCode>0.0%</c:formatCode>
                <c:ptCount val="10"/>
                <c:pt idx="0">
                  <c:v>0.72919999999999996</c:v>
                </c:pt>
                <c:pt idx="1">
                  <c:v>0.73839999999999995</c:v>
                </c:pt>
                <c:pt idx="2">
                  <c:v>0.70250000000000001</c:v>
                </c:pt>
                <c:pt idx="3">
                  <c:v>0.70240000000000002</c:v>
                </c:pt>
                <c:pt idx="4">
                  <c:v>0.746</c:v>
                </c:pt>
                <c:pt idx="5">
                  <c:v>0.71499999999999997</c:v>
                </c:pt>
                <c:pt idx="6">
                  <c:v>0.66769999999999996</c:v>
                </c:pt>
                <c:pt idx="7">
                  <c:v>0.69320000000000004</c:v>
                </c:pt>
                <c:pt idx="8">
                  <c:v>0.77590000000000003</c:v>
                </c:pt>
                <c:pt idx="9">
                  <c:v>0.1736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1648"/>
        <c:axId val="460737528"/>
      </c:lineChart>
      <c:catAx>
        <c:axId val="4607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75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16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61679790026247"/>
          <c:y val="0.88362272312527457"/>
          <c:w val="0.70390835760914505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Washington'!$F$14:$F$23</c:f>
              <c:numCache>
                <c:formatCode>0.0%</c:formatCode>
                <c:ptCount val="10"/>
                <c:pt idx="0">
                  <c:v>0.67649999999999999</c:v>
                </c:pt>
                <c:pt idx="1">
                  <c:v>0.73880000000000001</c:v>
                </c:pt>
                <c:pt idx="2">
                  <c:v>0.68479999999999996</c:v>
                </c:pt>
                <c:pt idx="3">
                  <c:v>0.72750000000000004</c:v>
                </c:pt>
                <c:pt idx="4">
                  <c:v>0.73019999999999996</c:v>
                </c:pt>
                <c:pt idx="5">
                  <c:v>0.66400000000000003</c:v>
                </c:pt>
                <c:pt idx="6">
                  <c:v>0.66849999999999998</c:v>
                </c:pt>
                <c:pt idx="7">
                  <c:v>0.64180000000000004</c:v>
                </c:pt>
                <c:pt idx="8">
                  <c:v>0.69950000000000001</c:v>
                </c:pt>
                <c:pt idx="9">
                  <c:v>0.21659999999999999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Washington'!$A$14:$A$23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'E. Washington'!$J$14:$J$23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4784"/>
        <c:axId val="460734000"/>
      </c:lineChart>
      <c:catAx>
        <c:axId val="4607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4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47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33230461576918"/>
          <c:y val="0.89167016622922135"/>
          <c:w val="0.69169834539913266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1280284754452347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64359861591699E-2"/>
          <c:y val="0.16216246787989388"/>
          <c:w val="0.86159169550173009"/>
          <c:h val="0.6061787489796033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'Valley Auto Dr'!$B$58:$C$58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Dr'!$C$61:$C$69</c:f>
              <c:numCache>
                <c:formatCode>0.0%</c:formatCode>
                <c:ptCount val="9"/>
                <c:pt idx="0">
                  <c:v>5.0035739814152963E-2</c:v>
                </c:pt>
                <c:pt idx="1">
                  <c:v>7.1479628305932807E-3</c:v>
                </c:pt>
                <c:pt idx="2">
                  <c:v>0</c:v>
                </c:pt>
                <c:pt idx="3">
                  <c:v>7.8627591136526093E-2</c:v>
                </c:pt>
                <c:pt idx="4">
                  <c:v>2.144388849177984E-2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'Valley Auto Dr'!$D$58:$E$58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7.5268817204301078E-2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'Valley Auto Dr'!$F$58:$G$58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2.2099447513812154E-2</c:v>
                </c:pt>
                <c:pt idx="3">
                  <c:v>2.7624309392265192E-2</c:v>
                </c:pt>
                <c:pt idx="4">
                  <c:v>1.6574585635359115E-2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'Valley Auto Dr'!$H$58:$I$58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Dr'!$I$61:$I$69</c:f>
              <c:numCache>
                <c:formatCode>0.0%</c:formatCode>
                <c:ptCount val="9"/>
                <c:pt idx="0">
                  <c:v>1.6384180790960452E-2</c:v>
                </c:pt>
                <c:pt idx="1">
                  <c:v>0</c:v>
                </c:pt>
                <c:pt idx="2">
                  <c:v>2.2598870056497175E-2</c:v>
                </c:pt>
                <c:pt idx="3">
                  <c:v>0.10169491525423729</c:v>
                </c:pt>
                <c:pt idx="4">
                  <c:v>2.8248587570621469E-2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'Valley Auto Dr'!$J$58:$K$58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'Valley Auto Dr'!$A$61:$A$69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'Valley Auto Dr'!$K$61:$K$69</c:f>
              <c:numCache>
                <c:formatCode>0.0%</c:formatCode>
                <c:ptCount val="9"/>
                <c:pt idx="0">
                  <c:v>4.7023809523809523E-2</c:v>
                </c:pt>
                <c:pt idx="1">
                  <c:v>0</c:v>
                </c:pt>
                <c:pt idx="2">
                  <c:v>0</c:v>
                </c:pt>
                <c:pt idx="3">
                  <c:v>0.10119047619047619</c:v>
                </c:pt>
                <c:pt idx="4">
                  <c:v>1.7857142857142856E-2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69696"/>
        <c:axId val="463868520"/>
      </c:barChart>
      <c:catAx>
        <c:axId val="4638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8520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9696"/>
        <c:crosses val="autoZero"/>
        <c:crossBetween val="between"/>
        <c:majorUnit val="0.0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360527056979465"/>
          <c:y val="0.93050355192087464"/>
          <c:w val="0.35200303694542068"/>
          <c:h val="6.9496448079125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'Valley Auto Dr'!$B$14:$B$23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'Valley Auto Dr'!$C$14:$C$23</c:f>
              <c:numCache>
                <c:formatCode>0.0%</c:formatCode>
                <c:ptCount val="10"/>
                <c:pt idx="0">
                  <c:v>0.80820000000000003</c:v>
                </c:pt>
                <c:pt idx="1">
                  <c:v>0.83560000000000001</c:v>
                </c:pt>
                <c:pt idx="2">
                  <c:v>0.9234</c:v>
                </c:pt>
                <c:pt idx="3">
                  <c:v>0.83830000000000005</c:v>
                </c:pt>
                <c:pt idx="4">
                  <c:v>0.90739999999999998</c:v>
                </c:pt>
                <c:pt idx="5">
                  <c:v>0.90800000000000003</c:v>
                </c:pt>
                <c:pt idx="6">
                  <c:v>0.89300000000000002</c:v>
                </c:pt>
                <c:pt idx="7">
                  <c:v>0.93369999999999997</c:v>
                </c:pt>
                <c:pt idx="8">
                  <c:v>0.83109999999999995</c:v>
                </c:pt>
                <c:pt idx="9">
                  <c:v>0.83389999999999997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'Valley Auto Dr'!$A$14:$A$23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'Valley Auto Dr'!$I$14:$I$23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71264"/>
        <c:axId val="463865384"/>
      </c:lineChart>
      <c:catAx>
        <c:axId val="4638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53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71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'Valley Auto Dr'!$A$14:$A$32</c:f>
              <c:numCache>
                <c:formatCode>General</c:formatCod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'Valley Auto Dr'!$E$14:$E$23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'Valley Auto Dr'!$A$14:$A$32</c:f>
              <c:numCache>
                <c:formatCode>General</c:formatCod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'Valley Auto Dr'!$F$14:$F$23</c:f>
              <c:numCache>
                <c:formatCode>0.0%</c:formatCode>
                <c:ptCount val="10"/>
                <c:pt idx="0">
                  <c:v>0.84250000000000003</c:v>
                </c:pt>
                <c:pt idx="1">
                  <c:v>0.8538</c:v>
                </c:pt>
                <c:pt idx="2">
                  <c:v>0.94850000000000001</c:v>
                </c:pt>
                <c:pt idx="3">
                  <c:v>0.79359999999999997</c:v>
                </c:pt>
                <c:pt idx="4">
                  <c:v>0.89219999999999999</c:v>
                </c:pt>
                <c:pt idx="5">
                  <c:v>0.92400000000000004</c:v>
                </c:pt>
                <c:pt idx="6">
                  <c:v>0.83399999999999996</c:v>
                </c:pt>
                <c:pt idx="7">
                  <c:v>0.9</c:v>
                </c:pt>
                <c:pt idx="8">
                  <c:v>0.81469999999999998</c:v>
                </c:pt>
                <c:pt idx="9">
                  <c:v>0.82779999999999998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'Valley Auto Dr'!$A$14:$A$32</c:f>
              <c:numCache>
                <c:formatCode>General</c:formatCod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'Valley Auto Dr'!$J$14:$J$23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65776"/>
        <c:axId val="463866168"/>
      </c:lineChart>
      <c:catAx>
        <c:axId val="46386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6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57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041267918433271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37557952034258E-2"/>
          <c:y val="0.15579765270342472"/>
          <c:w val="0.87800834609970013"/>
          <c:h val="0.6376834157163430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51st Ave.'!$B$58:$C$58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Ave.'!$C$61:$C$69</c:f>
              <c:numCache>
                <c:formatCode>0.0%</c:formatCode>
                <c:ptCount val="9"/>
                <c:pt idx="0">
                  <c:v>6.5281899109792291E-2</c:v>
                </c:pt>
                <c:pt idx="1">
                  <c:v>0</c:v>
                </c:pt>
                <c:pt idx="2">
                  <c:v>4.1543026706231452E-2</c:v>
                </c:pt>
                <c:pt idx="3">
                  <c:v>0.10089020771513353</c:v>
                </c:pt>
                <c:pt idx="4">
                  <c:v>8.9020771513353119E-3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'N. 51st Ave.'!$D$58:$E$58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Ave.'!$E$61:$E$69</c:f>
              <c:numCache>
                <c:formatCode>0.0%</c:formatCode>
                <c:ptCount val="9"/>
                <c:pt idx="0">
                  <c:v>2.4752475247524754E-2</c:v>
                </c:pt>
                <c:pt idx="1">
                  <c:v>4.9504950495049506E-3</c:v>
                </c:pt>
                <c:pt idx="2">
                  <c:v>4.9504950495049507E-2</c:v>
                </c:pt>
                <c:pt idx="3">
                  <c:v>9.405940594059406E-2</c:v>
                </c:pt>
                <c:pt idx="4">
                  <c:v>0</c:v>
                </c:pt>
                <c:pt idx="5">
                  <c:v>2.4752475247524754E-2</c:v>
                </c:pt>
                <c:pt idx="6">
                  <c:v>0</c:v>
                </c:pt>
                <c:pt idx="7">
                  <c:v>0</c:v>
                </c:pt>
                <c:pt idx="8">
                  <c:v>9.9009900990099011E-3</c:v>
                </c:pt>
              </c:numCache>
            </c:numRef>
          </c:val>
        </c:ser>
        <c:ser>
          <c:idx val="0"/>
          <c:order val="2"/>
          <c:tx>
            <c:strRef>
              <c:f>'N. 51st Ave.'!$F$58:$G$58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6.0606060606060606E-3</c:v>
                </c:pt>
                <c:pt idx="3">
                  <c:v>5.4545454545454543E-2</c:v>
                </c:pt>
                <c:pt idx="4">
                  <c:v>1.2121212121212121E-2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3"/>
          <c:tx>
            <c:strRef>
              <c:f>'N. 51st Ave.'!$H$58:$I$58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3.90625E-2</c:v>
                </c:pt>
                <c:pt idx="4">
                  <c:v>7.8125E-3</c:v>
                </c:pt>
                <c:pt idx="5">
                  <c:v>0</c:v>
                </c:pt>
                <c:pt idx="6">
                  <c:v>0</c:v>
                </c:pt>
                <c:pt idx="7">
                  <c:v>1.5625E-2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'N. 51st Ave.'!$J$58:$K$58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51st Ave.'!$A$61:$A$69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51st Ave.'!$K$61:$K$69</c:f>
              <c:numCache>
                <c:formatCode>0.0%</c:formatCode>
                <c:ptCount val="9"/>
                <c:pt idx="0">
                  <c:v>0</c:v>
                </c:pt>
                <c:pt idx="1">
                  <c:v>1.5151515151515152E-2</c:v>
                </c:pt>
                <c:pt idx="2">
                  <c:v>1.5151515151515152E-2</c:v>
                </c:pt>
                <c:pt idx="3">
                  <c:v>3.0303030303030304E-2</c:v>
                </c:pt>
                <c:pt idx="4">
                  <c:v>1.8181818181818181E-2</c:v>
                </c:pt>
                <c:pt idx="5">
                  <c:v>0</c:v>
                </c:pt>
                <c:pt idx="6">
                  <c:v>0.33030303030303032</c:v>
                </c:pt>
                <c:pt idx="7">
                  <c:v>0</c:v>
                </c:pt>
                <c:pt idx="8">
                  <c:v>1.5151515151515152E-2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77688"/>
        <c:axId val="464178080"/>
      </c:barChart>
      <c:catAx>
        <c:axId val="46417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808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7688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499333737129"/>
          <c:y val="0.92029327855757159"/>
          <c:w val="0.29413640218049669"/>
          <c:h val="7.97067214424283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0.55730000000000002</c:v>
                </c:pt>
                <c:pt idx="1">
                  <c:v>0.53210000000000002</c:v>
                </c:pt>
                <c:pt idx="2">
                  <c:v>0.58809999999999996</c:v>
                </c:pt>
                <c:pt idx="3">
                  <c:v>0.57520000000000004</c:v>
                </c:pt>
                <c:pt idx="4">
                  <c:v>0.57589999999999997</c:v>
                </c:pt>
                <c:pt idx="5">
                  <c:v>0.65700000000000003</c:v>
                </c:pt>
                <c:pt idx="6">
                  <c:v>0.65549999999999997</c:v>
                </c:pt>
                <c:pt idx="7">
                  <c:v>0.625</c:v>
                </c:pt>
                <c:pt idx="8">
                  <c:v>0.72389999999999999</c:v>
                </c:pt>
                <c:pt idx="9">
                  <c:v>0.31519999999999998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6720"/>
        <c:axId val="458155936"/>
      </c:lineChart>
      <c:catAx>
        <c:axId val="45815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5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6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Ave.'!$C$14:$C$23</c:f>
              <c:numCache>
                <c:formatCode>0.0%</c:formatCode>
                <c:ptCount val="10"/>
                <c:pt idx="0">
                  <c:v>0.76180000000000003</c:v>
                </c:pt>
                <c:pt idx="1">
                  <c:v>0.8024</c:v>
                </c:pt>
                <c:pt idx="2">
                  <c:v>0.88219999999999998</c:v>
                </c:pt>
                <c:pt idx="3">
                  <c:v>0.74629999999999996</c:v>
                </c:pt>
                <c:pt idx="4">
                  <c:v>0.79159999999999997</c:v>
                </c:pt>
                <c:pt idx="5">
                  <c:v>0.871</c:v>
                </c:pt>
                <c:pt idx="6">
                  <c:v>0.79200000000000004</c:v>
                </c:pt>
                <c:pt idx="7">
                  <c:v>0.92730000000000001</c:v>
                </c:pt>
                <c:pt idx="8">
                  <c:v>0.9375</c:v>
                </c:pt>
                <c:pt idx="9">
                  <c:v>0.57579999999999998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 formatCode="0%">
                  <c:v>0.75170000000000003</c:v>
                </c:pt>
                <c:pt idx="6" formatCode="0%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78864"/>
        <c:axId val="464179256"/>
      </c:lineChart>
      <c:catAx>
        <c:axId val="46417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92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88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509349792814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Ave.'!$F$14:$F$23</c:f>
              <c:numCache>
                <c:formatCode>0.0%</c:formatCode>
                <c:ptCount val="10"/>
                <c:pt idx="0">
                  <c:v>0.76570000000000005</c:v>
                </c:pt>
                <c:pt idx="1">
                  <c:v>0.83879999999999999</c:v>
                </c:pt>
                <c:pt idx="2">
                  <c:v>0.93169999999999997</c:v>
                </c:pt>
                <c:pt idx="3">
                  <c:v>0.76139999999999997</c:v>
                </c:pt>
                <c:pt idx="4">
                  <c:v>0.82479999999999998</c:v>
                </c:pt>
                <c:pt idx="5">
                  <c:v>0.89800000000000002</c:v>
                </c:pt>
                <c:pt idx="6">
                  <c:v>0.69099999999999995</c:v>
                </c:pt>
                <c:pt idx="7">
                  <c:v>0.95850000000000002</c:v>
                </c:pt>
                <c:pt idx="8">
                  <c:v>0.94210000000000005</c:v>
                </c:pt>
                <c:pt idx="9">
                  <c:v>0.55889999999999995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51st Ave.'!$A$14:$A$23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51st Ave.'!$J$14:$J$23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 formatCode="0%">
                  <c:v>0.71889999999999998</c:v>
                </c:pt>
                <c:pt idx="6" formatCode="0%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0040"/>
        <c:axId val="464181216"/>
      </c:lineChart>
      <c:catAx>
        <c:axId val="46418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812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80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2906359781950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29159704126111E-2"/>
          <c:y val="0.13888935984076553"/>
          <c:w val="0.87863394536916628"/>
          <c:h val="0.628474353279463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#24'!$B$59:$C$59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#24'!$A$62:$A$70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#24'!$C$62:$C$70</c:f>
              <c:numCache>
                <c:formatCode>0.0%</c:formatCode>
                <c:ptCount val="9"/>
                <c:pt idx="0">
                  <c:v>1.1484823625922886E-2</c:v>
                </c:pt>
                <c:pt idx="1">
                  <c:v>0</c:v>
                </c:pt>
                <c:pt idx="2">
                  <c:v>0</c:v>
                </c:pt>
                <c:pt idx="3">
                  <c:v>0.10254306808859721</c:v>
                </c:pt>
                <c:pt idx="4">
                  <c:v>0</c:v>
                </c:pt>
                <c:pt idx="5">
                  <c:v>0</c:v>
                </c:pt>
                <c:pt idx="6">
                  <c:v>6.8362045392398136E-3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'EER #24'!$D$59:$E$59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#24'!$A$62:$A$70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#24'!$E$62:$E$70</c:f>
              <c:numCache>
                <c:formatCode>0.0%</c:formatCode>
                <c:ptCount val="9"/>
                <c:pt idx="0">
                  <c:v>1.5263157894736841E-2</c:v>
                </c:pt>
                <c:pt idx="1">
                  <c:v>0</c:v>
                </c:pt>
                <c:pt idx="2">
                  <c:v>3.6842105263157891E-2</c:v>
                </c:pt>
                <c:pt idx="3">
                  <c:v>6.8421052631578952E-2</c:v>
                </c:pt>
                <c:pt idx="4">
                  <c:v>0</c:v>
                </c:pt>
                <c:pt idx="5">
                  <c:v>0</c:v>
                </c:pt>
                <c:pt idx="6">
                  <c:v>2.1052631578947368E-2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'EER #24'!$F$59:$G$59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#24'!$A$62:$A$70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#24'!$G$62:$G$70</c:f>
              <c:numCache>
                <c:formatCode>0.0%</c:formatCode>
                <c:ptCount val="9"/>
                <c:pt idx="0">
                  <c:v>4.120218579234973E-2</c:v>
                </c:pt>
                <c:pt idx="1">
                  <c:v>2.7322404371584699E-2</c:v>
                </c:pt>
                <c:pt idx="2">
                  <c:v>1.6393442622950821E-2</c:v>
                </c:pt>
                <c:pt idx="3">
                  <c:v>1.6393442622950821E-2</c:v>
                </c:pt>
                <c:pt idx="4">
                  <c:v>5.4644808743169397E-2</c:v>
                </c:pt>
                <c:pt idx="5">
                  <c:v>0</c:v>
                </c:pt>
                <c:pt idx="6">
                  <c:v>5.4644808743169399E-3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'EER #24'!$H$59:$I$59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#24'!$A$62:$A$70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#24'!$I$62:$I$70</c:f>
              <c:numCache>
                <c:formatCode>0.0%</c:formatCode>
                <c:ptCount val="9"/>
                <c:pt idx="0">
                  <c:v>5.1785714285714282E-2</c:v>
                </c:pt>
                <c:pt idx="1">
                  <c:v>0</c:v>
                </c:pt>
                <c:pt idx="2">
                  <c:v>2.3809523809523808E-2</c:v>
                </c:pt>
                <c:pt idx="3">
                  <c:v>3.5714285714285712E-2</c:v>
                </c:pt>
                <c:pt idx="4">
                  <c:v>3.5714285714285712E-2</c:v>
                </c:pt>
                <c:pt idx="5">
                  <c:v>0</c:v>
                </c:pt>
                <c:pt idx="6">
                  <c:v>0</c:v>
                </c:pt>
                <c:pt idx="7">
                  <c:v>2.3809523809523808E-2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'EER #24'!$J$59:$K$59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#24'!$A$62:$A$70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#24'!$K$62:$K$70</c:f>
              <c:numCache>
                <c:formatCode>0.0%</c:formatCode>
                <c:ptCount val="9"/>
                <c:pt idx="0">
                  <c:v>3.3248407643312099E-2</c:v>
                </c:pt>
                <c:pt idx="1">
                  <c:v>2.5477707006369428E-2</c:v>
                </c:pt>
                <c:pt idx="2">
                  <c:v>1.9108280254777069E-2</c:v>
                </c:pt>
                <c:pt idx="3">
                  <c:v>0</c:v>
                </c:pt>
                <c:pt idx="4">
                  <c:v>5.7324840764331211E-2</c:v>
                </c:pt>
                <c:pt idx="5">
                  <c:v>0</c:v>
                </c:pt>
                <c:pt idx="6">
                  <c:v>0.26114649681528662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66560"/>
        <c:axId val="463869304"/>
      </c:barChart>
      <c:catAx>
        <c:axId val="4638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86930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386656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145374520492625"/>
          <c:y val="0.91898439778361041"/>
          <c:w val="0.47670050474459924"/>
          <c:h val="8.1015602216389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#24'!$B$14:$B$23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#24'!$C$14:$C$23</c:f>
              <c:numCache>
                <c:formatCode>0.0%</c:formatCode>
                <c:ptCount val="10"/>
                <c:pt idx="0">
                  <c:v>0.82</c:v>
                </c:pt>
                <c:pt idx="1">
                  <c:v>0.73770000000000002</c:v>
                </c:pt>
                <c:pt idx="2">
                  <c:v>0.84440000000000004</c:v>
                </c:pt>
                <c:pt idx="3">
                  <c:v>0.83089999999999997</c:v>
                </c:pt>
                <c:pt idx="4">
                  <c:v>0.8</c:v>
                </c:pt>
                <c:pt idx="5">
                  <c:v>0.85399999999999998</c:v>
                </c:pt>
                <c:pt idx="6">
                  <c:v>0.85799999999999998</c:v>
                </c:pt>
                <c:pt idx="7">
                  <c:v>0.83860000000000001</c:v>
                </c:pt>
                <c:pt idx="8">
                  <c:v>0.82920000000000005</c:v>
                </c:pt>
                <c:pt idx="9">
                  <c:v>0.60370000000000001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#24'!$I$14:$I$23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77296"/>
        <c:axId val="464182000"/>
      </c:lineChart>
      <c:catAx>
        <c:axId val="46417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8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82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7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#24'!$E$14:$E$23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#24'!$F$14:$F$23</c:f>
              <c:numCache>
                <c:formatCode>0.0%</c:formatCode>
                <c:ptCount val="10"/>
                <c:pt idx="0">
                  <c:v>0.78500000000000003</c:v>
                </c:pt>
                <c:pt idx="1">
                  <c:v>0.67149999999999999</c:v>
                </c:pt>
                <c:pt idx="2">
                  <c:v>0.78690000000000004</c:v>
                </c:pt>
                <c:pt idx="3">
                  <c:v>0.79590000000000005</c:v>
                </c:pt>
                <c:pt idx="4">
                  <c:v>0.73060000000000003</c:v>
                </c:pt>
                <c:pt idx="5">
                  <c:v>0.83099999999999996</c:v>
                </c:pt>
                <c:pt idx="6">
                  <c:v>0.85699999999999998</c:v>
                </c:pt>
                <c:pt idx="7">
                  <c:v>0.82399999999999995</c:v>
                </c:pt>
                <c:pt idx="8">
                  <c:v>0.74180000000000001</c:v>
                </c:pt>
                <c:pt idx="9">
                  <c:v>0.4924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#24'!$A$14:$A$23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#24'!$J$14:$J$23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75336"/>
        <c:axId val="464176512"/>
      </c:lineChart>
      <c:catAx>
        <c:axId val="46417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176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1753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647506177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31549116657703E-2"/>
          <c:y val="0.14785992217898833"/>
          <c:w val="0.8922836586581675"/>
          <c:h val="0.6031128404669260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#59'!$B$58:$C$58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#59'!$C$61:$C$69</c:f>
              <c:numCache>
                <c:formatCode>0.0%</c:formatCode>
                <c:ptCount val="9"/>
                <c:pt idx="0">
                  <c:v>4.9246740093682739E-2</c:v>
                </c:pt>
                <c:pt idx="1">
                  <c:v>0</c:v>
                </c:pt>
                <c:pt idx="2">
                  <c:v>0</c:v>
                </c:pt>
                <c:pt idx="3">
                  <c:v>0.12659830358273197</c:v>
                </c:pt>
                <c:pt idx="4">
                  <c:v>8.2288897328775784E-2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'EER #59'!$D$58:$E$58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#59'!$E$61:$E$69</c:f>
              <c:numCache>
                <c:formatCode>0.0%</c:formatCode>
                <c:ptCount val="9"/>
                <c:pt idx="0">
                  <c:v>2.0232558139534888E-2</c:v>
                </c:pt>
                <c:pt idx="1">
                  <c:v>0</c:v>
                </c:pt>
                <c:pt idx="2">
                  <c:v>2.3255813953488375E-2</c:v>
                </c:pt>
                <c:pt idx="3">
                  <c:v>7.5581395348837219E-2</c:v>
                </c:pt>
                <c:pt idx="4">
                  <c:v>0</c:v>
                </c:pt>
                <c:pt idx="5">
                  <c:v>0</c:v>
                </c:pt>
                <c:pt idx="6">
                  <c:v>1.1627906976744188E-2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'EER #59'!$F$58:$G$58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#59'!$G$61:$G$69</c:f>
              <c:numCache>
                <c:formatCode>0.0%</c:formatCode>
                <c:ptCount val="9"/>
                <c:pt idx="0">
                  <c:v>7.4838709677419353E-3</c:v>
                </c:pt>
                <c:pt idx="1">
                  <c:v>0</c:v>
                </c:pt>
                <c:pt idx="2">
                  <c:v>2.5806451612903226E-2</c:v>
                </c:pt>
                <c:pt idx="3">
                  <c:v>3.2258064516129031E-2</c:v>
                </c:pt>
                <c:pt idx="4">
                  <c:v>5.8064516129032261E-2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3"/>
          <c:tx>
            <c:strRef>
              <c:f>'EER #59'!$H$58:$I$58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#59'!$A$61:$A$69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#59'!$I$61:$I$69</c:f>
              <c:numCache>
                <c:formatCode>0.0%</c:formatCode>
                <c:ptCount val="9"/>
                <c:pt idx="0">
                  <c:v>2.4606060606060604E-2</c:v>
                </c:pt>
                <c:pt idx="1">
                  <c:v>0</c:v>
                </c:pt>
                <c:pt idx="2">
                  <c:v>2.4242424242424242E-2</c:v>
                </c:pt>
                <c:pt idx="3">
                  <c:v>0</c:v>
                </c:pt>
                <c:pt idx="4">
                  <c:v>7.8787878787878782E-2</c:v>
                </c:pt>
                <c:pt idx="5">
                  <c:v>0</c:v>
                </c:pt>
                <c:pt idx="6">
                  <c:v>6.0606060606060606E-3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82464"/>
        <c:axId val="592678936"/>
      </c:barChart>
      <c:catAx>
        <c:axId val="5926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7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78936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246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47190294478201"/>
          <c:y val="0.90142671854734113"/>
          <c:w val="0.48170515288809979"/>
          <c:h val="9.85732814526588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6810380207730435"/>
          <c:w val="0.8589758953180362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#59'!$B$14:$B$23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#59'!$C$14:$C$23</c:f>
              <c:numCache>
                <c:formatCode>0.0%</c:formatCode>
                <c:ptCount val="10"/>
                <c:pt idx="0">
                  <c:v>0.92379999999999995</c:v>
                </c:pt>
                <c:pt idx="1">
                  <c:v>0.86129999999999995</c:v>
                </c:pt>
                <c:pt idx="2">
                  <c:v>0.82740000000000002</c:v>
                </c:pt>
                <c:pt idx="3">
                  <c:v>0.8377</c:v>
                </c:pt>
                <c:pt idx="4">
                  <c:v>0.82369999999999999</c:v>
                </c:pt>
                <c:pt idx="5">
                  <c:v>0.85399999999999998</c:v>
                </c:pt>
                <c:pt idx="6">
                  <c:v>0.86899999999999999</c:v>
                </c:pt>
                <c:pt idx="7">
                  <c:v>0.87639999999999996</c:v>
                </c:pt>
                <c:pt idx="8">
                  <c:v>0.86629999999999996</c:v>
                </c:pt>
                <c:pt idx="9">
                  <c:v>0.65980000000000005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#59'!$I$14:$I$23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 formatCode="0%">
                  <c:v>0.75170000000000003</c:v>
                </c:pt>
                <c:pt idx="6" formatCode="0%">
                  <c:v>0.75929999999999997</c:v>
                </c:pt>
                <c:pt idx="7">
                  <c:v>0.73650000000000004</c:v>
                </c:pt>
                <c:pt idx="8" formatCode="0.00%">
                  <c:v>0.73740000000000006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679328"/>
        <c:axId val="592679720"/>
      </c:lineChart>
      <c:catAx>
        <c:axId val="5926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7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797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79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#59'!$E$14:$E$23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#59'!$F$14:$F$23</c:f>
              <c:numCache>
                <c:formatCode>0.0%</c:formatCode>
                <c:ptCount val="10"/>
                <c:pt idx="0">
                  <c:v>0.81259999999999999</c:v>
                </c:pt>
                <c:pt idx="1">
                  <c:v>0.84340000000000004</c:v>
                </c:pt>
                <c:pt idx="2">
                  <c:v>0.80479999999999996</c:v>
                </c:pt>
                <c:pt idx="3">
                  <c:v>0.83609999999999995</c:v>
                </c:pt>
                <c:pt idx="4">
                  <c:v>0.8357</c:v>
                </c:pt>
                <c:pt idx="5">
                  <c:v>0.81</c:v>
                </c:pt>
                <c:pt idx="6">
                  <c:v>0.877</c:v>
                </c:pt>
                <c:pt idx="7">
                  <c:v>0.87729999999999997</c:v>
                </c:pt>
                <c:pt idx="8">
                  <c:v>0.88360000000000005</c:v>
                </c:pt>
                <c:pt idx="9">
                  <c:v>0.64680000000000004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#59'!$A$14:$A$23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#59'!$J$14:$J$23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 formatCode="0%">
                  <c:v>0.71889999999999998</c:v>
                </c:pt>
                <c:pt idx="6" formatCode="0%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683248"/>
        <c:axId val="592683640"/>
      </c:lineChart>
      <c:catAx>
        <c:axId val="5926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83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32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18334246680703"/>
          <c:y val="0.90000349956255465"/>
          <c:w val="0.6648363185371057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181838898044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5444044559989895"/>
          <c:w val="0.87650159173120556"/>
          <c:h val="0.62548380467959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#38'!$B$59:$C$59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#38'!$C$62:$C$70</c:f>
              <c:numCache>
                <c:formatCode>0.0%</c:formatCode>
                <c:ptCount val="9"/>
                <c:pt idx="0">
                  <c:v>0</c:v>
                </c:pt>
                <c:pt idx="1">
                  <c:v>8.4033613445378148E-3</c:v>
                </c:pt>
                <c:pt idx="2">
                  <c:v>0</c:v>
                </c:pt>
                <c:pt idx="3">
                  <c:v>2.5210084033613446E-2</c:v>
                </c:pt>
                <c:pt idx="4">
                  <c:v>4.2016806722689079E-2</c:v>
                </c:pt>
                <c:pt idx="5">
                  <c:v>0</c:v>
                </c:pt>
                <c:pt idx="6">
                  <c:v>1.680672268907563E-2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'EER #38'!$D$59:$E$59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#38'!$E$62:$E$70</c:f>
              <c:numCache>
                <c:formatCode>0.0%</c:formatCode>
                <c:ptCount val="9"/>
                <c:pt idx="0">
                  <c:v>0</c:v>
                </c:pt>
                <c:pt idx="1">
                  <c:v>1.3245033112582781E-2</c:v>
                </c:pt>
                <c:pt idx="2">
                  <c:v>0</c:v>
                </c:pt>
                <c:pt idx="3">
                  <c:v>1.9867549668874173E-2</c:v>
                </c:pt>
                <c:pt idx="4">
                  <c:v>0</c:v>
                </c:pt>
                <c:pt idx="5">
                  <c:v>0</c:v>
                </c:pt>
                <c:pt idx="6">
                  <c:v>3.3112582781456956E-2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'EER #38'!$F$59:$G$59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#38'!$G$62:$G$70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6.8965517241379309E-2</c:v>
                </c:pt>
                <c:pt idx="3">
                  <c:v>5.5172413793103448E-2</c:v>
                </c:pt>
                <c:pt idx="4">
                  <c:v>1.3793103448275862E-2</c:v>
                </c:pt>
                <c:pt idx="5">
                  <c:v>0</c:v>
                </c:pt>
                <c:pt idx="6">
                  <c:v>1.3793103448275862E-2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3"/>
          <c:tx>
            <c:strRef>
              <c:f>'EER #38'!$H$59:$I$59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#38'!$I$62:$I$70</c:f>
              <c:numCache>
                <c:formatCode>0.0%</c:formatCode>
                <c:ptCount val="9"/>
                <c:pt idx="0">
                  <c:v>3.3333333333333333E-2</c:v>
                </c:pt>
                <c:pt idx="1">
                  <c:v>0.08</c:v>
                </c:pt>
                <c:pt idx="2">
                  <c:v>1.3333333333333334E-2</c:v>
                </c:pt>
                <c:pt idx="3">
                  <c:v>5.3333333333333337E-2</c:v>
                </c:pt>
                <c:pt idx="4">
                  <c:v>2.6666666666666668E-2</c:v>
                </c:pt>
                <c:pt idx="5">
                  <c:v>6.6666666666666671E-3</c:v>
                </c:pt>
                <c:pt idx="6">
                  <c:v>2.6666666666666668E-2</c:v>
                </c:pt>
                <c:pt idx="7">
                  <c:v>0</c:v>
                </c:pt>
                <c:pt idx="8">
                  <c:v>0.02</c:v>
                </c:pt>
              </c:numCache>
            </c:numRef>
          </c:val>
        </c:ser>
        <c:ser>
          <c:idx val="2"/>
          <c:order val="4"/>
          <c:tx>
            <c:strRef>
              <c:f>'EER #38'!$J$59:$K$59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#38'!$A$62:$A$70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#38'!$K$62:$K$70</c:f>
              <c:numCache>
                <c:formatCode>0.0%</c:formatCode>
                <c:ptCount val="9"/>
                <c:pt idx="0">
                  <c:v>2.7857142857142858E-2</c:v>
                </c:pt>
                <c:pt idx="1">
                  <c:v>1.4285714285714285E-2</c:v>
                </c:pt>
                <c:pt idx="2">
                  <c:v>0</c:v>
                </c:pt>
                <c:pt idx="3">
                  <c:v>7.1428571428571426E-3</c:v>
                </c:pt>
                <c:pt idx="4">
                  <c:v>3.5714285714285712E-2</c:v>
                </c:pt>
                <c:pt idx="5">
                  <c:v>0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84032"/>
        <c:axId val="592684424"/>
      </c:barChart>
      <c:catAx>
        <c:axId val="5926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684424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6840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05220859020531"/>
          <c:y val="0.90733752875485152"/>
          <c:w val="0.33850845388512485"/>
          <c:h val="9.2662471245148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#38'!$C$14:$C$22</c:f>
              <c:numCache>
                <c:formatCode>0.0%</c:formatCode>
                <c:ptCount val="9"/>
                <c:pt idx="0">
                  <c:v>0.84619999999999995</c:v>
                </c:pt>
                <c:pt idx="1">
                  <c:v>0.92849999999999999</c:v>
                </c:pt>
                <c:pt idx="2">
                  <c:v>0.93489999999999995</c:v>
                </c:pt>
                <c:pt idx="3">
                  <c:v>0.91579999999999995</c:v>
                </c:pt>
                <c:pt idx="4">
                  <c:v>0.9</c:v>
                </c:pt>
                <c:pt idx="5">
                  <c:v>0.94699999999999995</c:v>
                </c:pt>
                <c:pt idx="6">
                  <c:v>0.93400000000000005</c:v>
                </c:pt>
                <c:pt idx="7">
                  <c:v>0.84830000000000005</c:v>
                </c:pt>
                <c:pt idx="8">
                  <c:v>0.74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 formatCode="0%">
                  <c:v>0.75170000000000003</c:v>
                </c:pt>
                <c:pt idx="6" formatCode="0%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20008"/>
        <c:axId val="592019616"/>
      </c:lineChart>
      <c:catAx>
        <c:axId val="59202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019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200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37381865728323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0.54420000000000002</c:v>
                </c:pt>
                <c:pt idx="1">
                  <c:v>0.5222</c:v>
                </c:pt>
                <c:pt idx="2">
                  <c:v>0.57940000000000003</c:v>
                </c:pt>
                <c:pt idx="3">
                  <c:v>0.57050000000000001</c:v>
                </c:pt>
                <c:pt idx="4">
                  <c:v>0.53269999999999995</c:v>
                </c:pt>
                <c:pt idx="5">
                  <c:v>0.61099999999999999</c:v>
                </c:pt>
                <c:pt idx="6">
                  <c:v>0.61119999999999997</c:v>
                </c:pt>
                <c:pt idx="7">
                  <c:v>0.58460000000000001</c:v>
                </c:pt>
                <c:pt idx="8">
                  <c:v>0.68130000000000002</c:v>
                </c:pt>
                <c:pt idx="9">
                  <c:v>0.28070000000000001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59464"/>
        <c:axId val="458157896"/>
      </c:lineChart>
      <c:catAx>
        <c:axId val="45815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57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59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2194092827004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160445347299194"/>
          <c:w val="0.85714439021074829"/>
          <c:h val="0.485234066925710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#38'!$F$14:$F$22</c:f>
              <c:numCache>
                <c:formatCode>0.0%</c:formatCode>
                <c:ptCount val="9"/>
                <c:pt idx="0">
                  <c:v>0.82730000000000004</c:v>
                </c:pt>
                <c:pt idx="1">
                  <c:v>0.92659999999999998</c:v>
                </c:pt>
                <c:pt idx="2">
                  <c:v>0.92079999999999995</c:v>
                </c:pt>
                <c:pt idx="3">
                  <c:v>0.89070000000000005</c:v>
                </c:pt>
                <c:pt idx="4">
                  <c:v>0.90939999999999999</c:v>
                </c:pt>
                <c:pt idx="5">
                  <c:v>0.94199999999999995</c:v>
                </c:pt>
                <c:pt idx="6">
                  <c:v>0.94399999999999995</c:v>
                </c:pt>
                <c:pt idx="7">
                  <c:v>0.85429999999999995</c:v>
                </c:pt>
                <c:pt idx="8">
                  <c:v>0.81879999999999997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#38'!$A$14:$A$22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'EER #38'!$J$14:$J$22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 formatCode="0%">
                  <c:v>0.71889999999999998</c:v>
                </c:pt>
                <c:pt idx="6" formatCode="0%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20400"/>
        <c:axId val="592016480"/>
      </c:lineChart>
      <c:catAx>
        <c:axId val="59202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016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20204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029890251060395"/>
          <c:w val="0.6648363185371059"/>
          <c:h val="8.0169219353909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484020829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70140636100655E-2"/>
          <c:y val="0.14785992217898833"/>
          <c:w val="0.88424506713872453"/>
          <c:h val="0.6031128404669260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'Central &amp; Indian School'!$B$54:$C$54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'Central &amp; Indian School'!$A$57:$A$65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School'!$C$57:$C$65</c:f>
              <c:numCache>
                <c:formatCode>0.0%</c:formatCode>
                <c:ptCount val="9"/>
                <c:pt idx="0">
                  <c:v>2.1418166069530297E-2</c:v>
                </c:pt>
                <c:pt idx="1">
                  <c:v>1.9685814402141816E-2</c:v>
                </c:pt>
                <c:pt idx="2">
                  <c:v>0</c:v>
                </c:pt>
                <c:pt idx="3">
                  <c:v>6.299460608685381E-2</c:v>
                </c:pt>
                <c:pt idx="4">
                  <c:v>8.4649001929209808E-2</c:v>
                </c:pt>
                <c:pt idx="5">
                  <c:v>1.7717232961927634E-2</c:v>
                </c:pt>
                <c:pt idx="6">
                  <c:v>2.9528721603212724E-2</c:v>
                </c:pt>
                <c:pt idx="7">
                  <c:v>0</c:v>
                </c:pt>
                <c:pt idx="8">
                  <c:v>1.9685814402141816E-2</c:v>
                </c:pt>
              </c:numCache>
            </c:numRef>
          </c:val>
        </c:ser>
        <c:ser>
          <c:idx val="2"/>
          <c:order val="1"/>
          <c:tx>
            <c:strRef>
              <c:f>'Central &amp; Indian School'!$D$54:$E$54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'Central &amp; Indian School'!$A$57:$A$65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School'!$E$57:$E$65</c:f>
              <c:numCache>
                <c:formatCode>0.0%</c:formatCode>
                <c:ptCount val="9"/>
                <c:pt idx="0">
                  <c:v>1.4197530864197531E-2</c:v>
                </c:pt>
                <c:pt idx="1">
                  <c:v>2.0576131687242798E-2</c:v>
                </c:pt>
                <c:pt idx="2">
                  <c:v>6.1728395061728392E-3</c:v>
                </c:pt>
                <c:pt idx="3">
                  <c:v>4.7325102880658436E-2</c:v>
                </c:pt>
                <c:pt idx="4">
                  <c:v>0</c:v>
                </c:pt>
                <c:pt idx="5">
                  <c:v>4.11522633744856E-3</c:v>
                </c:pt>
                <c:pt idx="6">
                  <c:v>6.7901234567901231E-2</c:v>
                </c:pt>
                <c:pt idx="7">
                  <c:v>0</c:v>
                </c:pt>
                <c:pt idx="8">
                  <c:v>4.11522633744856E-3</c:v>
                </c:pt>
              </c:numCache>
            </c:numRef>
          </c:val>
        </c:ser>
        <c:ser>
          <c:idx val="4"/>
          <c:order val="2"/>
          <c:tx>
            <c:strRef>
              <c:f>'Central &amp; Indian School'!$F$54:$G$54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'Central &amp; Indian School'!$A$57:$A$65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School'!$G$57:$G$65</c:f>
              <c:numCache>
                <c:formatCode>0.0%</c:formatCode>
                <c:ptCount val="9"/>
                <c:pt idx="0">
                  <c:v>2.2935779816513763E-2</c:v>
                </c:pt>
                <c:pt idx="1">
                  <c:v>2.2935779816513763E-2</c:v>
                </c:pt>
                <c:pt idx="2">
                  <c:v>1.3761467889908258E-2</c:v>
                </c:pt>
                <c:pt idx="3">
                  <c:v>7.3394495412844041E-2</c:v>
                </c:pt>
                <c:pt idx="4">
                  <c:v>7.7981651376146793E-2</c:v>
                </c:pt>
                <c:pt idx="5">
                  <c:v>6.8807339449541288E-3</c:v>
                </c:pt>
                <c:pt idx="6">
                  <c:v>4.1284403669724773E-2</c:v>
                </c:pt>
                <c:pt idx="7">
                  <c:v>0</c:v>
                </c:pt>
                <c:pt idx="8">
                  <c:v>2.2935779816513763E-3</c:v>
                </c:pt>
              </c:numCache>
            </c:numRef>
          </c:val>
        </c:ser>
        <c:ser>
          <c:idx val="1"/>
          <c:order val="3"/>
          <c:tx>
            <c:strRef>
              <c:f>'Central &amp; Indian School'!$H$54:$I$54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'Central &amp; Indian School'!$A$57:$A$65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School'!$I$57:$I$65</c:f>
              <c:numCache>
                <c:formatCode>0.0%</c:formatCode>
                <c:ptCount val="9"/>
                <c:pt idx="0">
                  <c:v>3.1090047393364927E-2</c:v>
                </c:pt>
                <c:pt idx="1">
                  <c:v>1.1848341232227487E-2</c:v>
                </c:pt>
                <c:pt idx="2">
                  <c:v>2.843601895734597E-2</c:v>
                </c:pt>
                <c:pt idx="3">
                  <c:v>4.2654028436018961E-2</c:v>
                </c:pt>
                <c:pt idx="4">
                  <c:v>9.4786729857819899E-2</c:v>
                </c:pt>
                <c:pt idx="5">
                  <c:v>4.7393364928909956E-3</c:v>
                </c:pt>
                <c:pt idx="6">
                  <c:v>4.2654028436018961E-2</c:v>
                </c:pt>
                <c:pt idx="7">
                  <c:v>0</c:v>
                </c:pt>
                <c:pt idx="8">
                  <c:v>4.7393364928909956E-3</c:v>
                </c:pt>
              </c:numCache>
            </c:numRef>
          </c:val>
        </c:ser>
        <c:ser>
          <c:idx val="0"/>
          <c:order val="4"/>
          <c:tx>
            <c:strRef>
              <c:f>'Central &amp; Indian School'!$J$54:$K$54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'Central &amp; Indian School'!$A$57:$A$65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 &amp; Indian School'!$K$57:$K$65</c:f>
              <c:numCache>
                <c:formatCode>0.0%</c:formatCode>
                <c:ptCount val="9"/>
                <c:pt idx="0">
                  <c:v>2.483739837398374E-2</c:v>
                </c:pt>
                <c:pt idx="1">
                  <c:v>1.2195121951219513E-2</c:v>
                </c:pt>
                <c:pt idx="2">
                  <c:v>2.0325203252032522E-3</c:v>
                </c:pt>
                <c:pt idx="3">
                  <c:v>0</c:v>
                </c:pt>
                <c:pt idx="4">
                  <c:v>0.10365853658536585</c:v>
                </c:pt>
                <c:pt idx="5">
                  <c:v>0</c:v>
                </c:pt>
                <c:pt idx="6">
                  <c:v>0.4451219512195122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731256"/>
        <c:axId val="460738312"/>
      </c:barChart>
      <c:catAx>
        <c:axId val="46073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8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8312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125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29814668362961"/>
          <c:y val="0.91699092088197143"/>
          <c:w val="0.44590677257045924"/>
          <c:h val="8.30090791180285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241415597672241"/>
          <c:w val="0.8589758953180362"/>
          <c:h val="0.568966714723183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'Central &amp; Indian School'!$A$14:$A$20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'Central &amp; Indian School'!$B$14:$B$20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'Central &amp; Indian School'!$A$14:$A$20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'Central &amp; Indian School'!$C$14:$C$20</c:f>
              <c:numCache>
                <c:formatCode>0.0%</c:formatCode>
                <c:ptCount val="7"/>
                <c:pt idx="0">
                  <c:v>0.79200000000000004</c:v>
                </c:pt>
                <c:pt idx="1">
                  <c:v>0.80600000000000005</c:v>
                </c:pt>
                <c:pt idx="2">
                  <c:v>0.83299999999999996</c:v>
                </c:pt>
                <c:pt idx="3">
                  <c:v>0.83599999999999997</c:v>
                </c:pt>
                <c:pt idx="4">
                  <c:v>0.73850000000000005</c:v>
                </c:pt>
                <c:pt idx="5">
                  <c:v>0.73909999999999998</c:v>
                </c:pt>
                <c:pt idx="6">
                  <c:v>0.41220000000000001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'Central &amp; Indian School'!$A$14:$A$20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'Central &amp; Indian School'!$I$14:$I$20</c:f>
              <c:numCache>
                <c:formatCode>0.0%</c:formatCode>
                <c:ptCount val="7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2824"/>
        <c:axId val="460732432"/>
      </c:lineChart>
      <c:catAx>
        <c:axId val="46073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24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28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'Central &amp; Indian School'!$A$14:$A$20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'Central &amp; Indian School'!$E$14:$E$20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'Central &amp; Indian School'!$A$14:$A$20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'Central &amp; Indian School'!$F$14:$F$20</c:f>
              <c:numCache>
                <c:formatCode>0.0%</c:formatCode>
                <c:ptCount val="7"/>
                <c:pt idx="0">
                  <c:v>0.82899999999999996</c:v>
                </c:pt>
                <c:pt idx="1">
                  <c:v>0.77600000000000002</c:v>
                </c:pt>
                <c:pt idx="2">
                  <c:v>0.86599999999999999</c:v>
                </c:pt>
                <c:pt idx="3">
                  <c:v>0.80100000000000005</c:v>
                </c:pt>
                <c:pt idx="4">
                  <c:v>0.74560000000000004</c:v>
                </c:pt>
                <c:pt idx="5">
                  <c:v>0.75690000000000002</c:v>
                </c:pt>
                <c:pt idx="6">
                  <c:v>0.41770000000000002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'Central &amp; Indian School'!$A$14:$A$20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'Central &amp; Indian School'!$J$14:$J$20</c:f>
              <c:numCache>
                <c:formatCode>0.0%</c:formatCode>
                <c:ptCount val="7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2040"/>
        <c:axId val="460736352"/>
      </c:lineChart>
      <c:catAx>
        <c:axId val="46073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63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2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8290641910501929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42254974538442E-2"/>
          <c:y val="0.16611730464385019"/>
          <c:w val="0.8866111223276576"/>
          <c:h val="0.6424663253726947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22nd Ave'!$B$57:$C$57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Ave'!$C$60:$C$68</c:f>
              <c:numCache>
                <c:formatCode>0.0%</c:formatCode>
                <c:ptCount val="9"/>
                <c:pt idx="0">
                  <c:v>2.6825332795482049E-2</c:v>
                </c:pt>
                <c:pt idx="1">
                  <c:v>8.4039263143740744E-3</c:v>
                </c:pt>
                <c:pt idx="2">
                  <c:v>2.689256420599704E-2</c:v>
                </c:pt>
                <c:pt idx="3">
                  <c:v>8.7400833669490377E-2</c:v>
                </c:pt>
                <c:pt idx="4">
                  <c:v>4.0338846308995563E-2</c:v>
                </c:pt>
                <c:pt idx="5">
                  <c:v>1.6807852628748149E-2</c:v>
                </c:pt>
                <c:pt idx="6">
                  <c:v>1.6807852628748149E-2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'N. 22nd Ave'!$D$57:$E$57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Ave'!$E$60:$E$68</c:f>
              <c:numCache>
                <c:formatCode>0.0%</c:formatCode>
                <c:ptCount val="9"/>
                <c:pt idx="0">
                  <c:v>1.7464342313787639E-2</c:v>
                </c:pt>
                <c:pt idx="1">
                  <c:v>3.1695721077654518E-3</c:v>
                </c:pt>
                <c:pt idx="2">
                  <c:v>2.694136291600634E-2</c:v>
                </c:pt>
                <c:pt idx="3">
                  <c:v>7.1315372424722662E-2</c:v>
                </c:pt>
                <c:pt idx="4">
                  <c:v>0</c:v>
                </c:pt>
                <c:pt idx="5">
                  <c:v>1.5847860538827259E-3</c:v>
                </c:pt>
                <c:pt idx="6">
                  <c:v>7.9239302694136295E-3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'N. 22nd Ave'!$F$57:$G$57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Ave'!$G$60:$G$68</c:f>
              <c:numCache>
                <c:formatCode>0.0%</c:formatCode>
                <c:ptCount val="9"/>
                <c:pt idx="0">
                  <c:v>4.2201492537313437E-2</c:v>
                </c:pt>
                <c:pt idx="1">
                  <c:v>0</c:v>
                </c:pt>
                <c:pt idx="2">
                  <c:v>2.7985074626865673E-2</c:v>
                </c:pt>
                <c:pt idx="3">
                  <c:v>9.7014925373134331E-2</c:v>
                </c:pt>
                <c:pt idx="4">
                  <c:v>3.7313432835820892E-2</c:v>
                </c:pt>
                <c:pt idx="5">
                  <c:v>1.3059701492537313E-2</c:v>
                </c:pt>
                <c:pt idx="6">
                  <c:v>3.1716417910447763E-2</c:v>
                </c:pt>
                <c:pt idx="7">
                  <c:v>0</c:v>
                </c:pt>
                <c:pt idx="8">
                  <c:v>1.8656716417910446E-2</c:v>
                </c:pt>
              </c:numCache>
            </c:numRef>
          </c:val>
        </c:ser>
        <c:ser>
          <c:idx val="1"/>
          <c:order val="3"/>
          <c:tx>
            <c:strRef>
              <c:f>'N. 22nd Ave'!$H$57:$I$57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Ave'!$I$60:$I$68</c:f>
              <c:numCache>
                <c:formatCode>0.0%</c:formatCode>
                <c:ptCount val="9"/>
                <c:pt idx="0">
                  <c:v>5.8133333333333322E-2</c:v>
                </c:pt>
                <c:pt idx="1">
                  <c:v>5.7142857142857143E-3</c:v>
                </c:pt>
                <c:pt idx="2">
                  <c:v>1.5238095238095238E-2</c:v>
                </c:pt>
                <c:pt idx="3">
                  <c:v>8.9523809523809519E-2</c:v>
                </c:pt>
                <c:pt idx="4">
                  <c:v>3.4285714285714287E-2</c:v>
                </c:pt>
                <c:pt idx="5">
                  <c:v>3.8095238095238095E-3</c:v>
                </c:pt>
                <c:pt idx="6">
                  <c:v>4.7619047619047616E-2</c:v>
                </c:pt>
                <c:pt idx="7">
                  <c:v>1.9047619047619048E-3</c:v>
                </c:pt>
                <c:pt idx="8">
                  <c:v>3.8095238095238095E-3</c:v>
                </c:pt>
              </c:numCache>
            </c:numRef>
          </c:val>
        </c:ser>
        <c:ser>
          <c:idx val="2"/>
          <c:order val="4"/>
          <c:tx>
            <c:strRef>
              <c:f>'N. 22nd Ave'!$J$57:$K$57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22nd Ave'!$A$60:$A$68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22nd Ave'!$K$60:$K$68</c:f>
              <c:numCache>
                <c:formatCode>0.0%</c:formatCode>
                <c:ptCount val="9"/>
                <c:pt idx="0">
                  <c:v>2.8990825688073395E-2</c:v>
                </c:pt>
                <c:pt idx="1">
                  <c:v>1.834862385321101E-3</c:v>
                </c:pt>
                <c:pt idx="2">
                  <c:v>0</c:v>
                </c:pt>
                <c:pt idx="3">
                  <c:v>3.8532110091743121E-2</c:v>
                </c:pt>
                <c:pt idx="4">
                  <c:v>5.5045871559633031E-2</c:v>
                </c:pt>
                <c:pt idx="5">
                  <c:v>0</c:v>
                </c:pt>
                <c:pt idx="6">
                  <c:v>0.3522935779816514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733216"/>
        <c:axId val="460733608"/>
      </c:barChart>
      <c:catAx>
        <c:axId val="4607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3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360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321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31884903275985"/>
          <c:y val="0.93069618772900908"/>
          <c:w val="0.48640225527364633"/>
          <c:h val="6.93038122709909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155229566333777"/>
          <c:w val="0.86080740042532411"/>
          <c:h val="0.4698285750365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22nd Ave'!$A$14:$A$22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'N. 22nd Ave'!$B$14:$B$22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22nd Ave'!$A$14:$A$22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'N. 22nd Ave'!$C$14:$C$22</c:f>
              <c:numCache>
                <c:formatCode>0.0%</c:formatCode>
                <c:ptCount val="9"/>
                <c:pt idx="0">
                  <c:v>0.73460000000000003</c:v>
                </c:pt>
                <c:pt idx="1">
                  <c:v>0.81269999999999998</c:v>
                </c:pt>
                <c:pt idx="2">
                  <c:v>0.78420000000000001</c:v>
                </c:pt>
                <c:pt idx="3">
                  <c:v>0.79710000000000003</c:v>
                </c:pt>
                <c:pt idx="4">
                  <c:v>0.79910000000000003</c:v>
                </c:pt>
                <c:pt idx="5">
                  <c:v>0.83199999999999996</c:v>
                </c:pt>
                <c:pt idx="6">
                  <c:v>0.87160000000000004</c:v>
                </c:pt>
                <c:pt idx="7">
                  <c:v>0.73209999999999997</c:v>
                </c:pt>
                <c:pt idx="8">
                  <c:v>0.74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22nd Ave'!$A$14:$A$22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'N. 22nd Ave'!$I$14:$I$22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0.75180000000000002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34392"/>
        <c:axId val="460735176"/>
      </c:lineChart>
      <c:catAx>
        <c:axId val="46073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5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351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0734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3628296462942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22nd Ave'!$A$14:$A$22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'N. 22nd Ave'!$E$14:$E$22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22nd Ave'!$A$14:$A$22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'N. 22nd Ave'!$F$14:$F$22</c:f>
              <c:numCache>
                <c:formatCode>0.0%</c:formatCode>
                <c:ptCount val="9"/>
                <c:pt idx="0">
                  <c:v>0.64</c:v>
                </c:pt>
                <c:pt idx="1">
                  <c:v>0.79359999999999997</c:v>
                </c:pt>
                <c:pt idx="2">
                  <c:v>0.77100000000000002</c:v>
                </c:pt>
                <c:pt idx="3">
                  <c:v>0.73360000000000003</c:v>
                </c:pt>
                <c:pt idx="4">
                  <c:v>0.75280000000000002</c:v>
                </c:pt>
                <c:pt idx="5">
                  <c:v>0.82699999999999996</c:v>
                </c:pt>
                <c:pt idx="6">
                  <c:v>0.8427</c:v>
                </c:pt>
                <c:pt idx="7">
                  <c:v>0.73650000000000004</c:v>
                </c:pt>
                <c:pt idx="8">
                  <c:v>0.7147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22nd Ave'!$A$14:$A$22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'N. 22nd Ave'!$J$14:$J$22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175832"/>
        <c:axId val="458161032"/>
      </c:lineChart>
      <c:catAx>
        <c:axId val="38817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161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1610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881758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71</xdr:row>
      <xdr:rowOff>114300</xdr:rowOff>
    </xdr:from>
    <xdr:to>
      <xdr:col>8</xdr:col>
      <xdr:colOff>38100</xdr:colOff>
      <xdr:row>89</xdr:row>
      <xdr:rowOff>57150</xdr:rowOff>
    </xdr:to>
    <xdr:graphicFrame macro="">
      <xdr:nvGraphicFramePr>
        <xdr:cNvPr id="98655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57150</xdr:rowOff>
    </xdr:from>
    <xdr:to>
      <xdr:col>6</xdr:col>
      <xdr:colOff>523875</xdr:colOff>
      <xdr:row>38</xdr:row>
      <xdr:rowOff>142875</xdr:rowOff>
    </xdr:to>
    <xdr:graphicFrame macro="">
      <xdr:nvGraphicFramePr>
        <xdr:cNvPr id="98655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98655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106</xdr:row>
      <xdr:rowOff>38100</xdr:rowOff>
    </xdr:to>
    <xdr:sp macro="" textlink="">
      <xdr:nvSpPr>
        <xdr:cNvPr id="9865559" name="Text Box 5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609600</xdr:colOff>
      <xdr:row>25</xdr:row>
      <xdr:rowOff>85725</xdr:rowOff>
    </xdr:from>
    <xdr:to>
      <xdr:col>8</xdr:col>
      <xdr:colOff>342900</xdr:colOff>
      <xdr:row>29</xdr:row>
      <xdr:rowOff>76200</xdr:rowOff>
    </xdr:to>
    <xdr:sp macro="" textlink="">
      <xdr:nvSpPr>
        <xdr:cNvPr id="92166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34000" y="4657725"/>
          <a:ext cx="1238250" cy="600075"/>
        </a:xfrm>
        <a:prstGeom prst="borderCallout1">
          <a:avLst>
            <a:gd name="adj1" fmla="val 12194"/>
            <a:gd name="adj2" fmla="val -8931"/>
            <a:gd name="adj3" fmla="val 4115"/>
            <a:gd name="adj4" fmla="val -1654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180976</xdr:colOff>
      <xdr:row>40</xdr:row>
      <xdr:rowOff>28575</xdr:rowOff>
    </xdr:from>
    <xdr:to>
      <xdr:col>9</xdr:col>
      <xdr:colOff>47625</xdr:colOff>
      <xdr:row>42</xdr:row>
      <xdr:rowOff>47625</xdr:rowOff>
    </xdr:to>
    <xdr:sp macro="" textlink="">
      <xdr:nvSpPr>
        <xdr:cNvPr id="92167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67376" y="7058025"/>
          <a:ext cx="1371599" cy="323850"/>
        </a:xfrm>
        <a:prstGeom prst="borderCallout1">
          <a:avLst>
            <a:gd name="adj1" fmla="val 18519"/>
            <a:gd name="adj2" fmla="val -8694"/>
            <a:gd name="adj3" fmla="val 14744"/>
            <a:gd name="adj4" fmla="val -1318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92</xdr:row>
      <xdr:rowOff>0</xdr:rowOff>
    </xdr:from>
    <xdr:to>
      <xdr:col>4</xdr:col>
      <xdr:colOff>523875</xdr:colOff>
      <xdr:row>92</xdr:row>
      <xdr:rowOff>190500</xdr:rowOff>
    </xdr:to>
    <xdr:sp macro="" textlink="">
      <xdr:nvSpPr>
        <xdr:cNvPr id="9865562" name="Text Box 8"/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88</xdr:row>
      <xdr:rowOff>38100</xdr:rowOff>
    </xdr:from>
    <xdr:ext cx="1445763" cy="159873"/>
    <xdr:sp macro="" textlink="">
      <xdr:nvSpPr>
        <xdr:cNvPr id="92169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400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92</xdr:row>
      <xdr:rowOff>0</xdr:rowOff>
    </xdr:from>
    <xdr:to>
      <xdr:col>4</xdr:col>
      <xdr:colOff>523875</xdr:colOff>
      <xdr:row>92</xdr:row>
      <xdr:rowOff>190500</xdr:rowOff>
    </xdr:to>
    <xdr:sp macro="" textlink="">
      <xdr:nvSpPr>
        <xdr:cNvPr id="9865564" name="Text Box 18"/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5565" name="Text Box 19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5566" name="Text Box 20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5567" name="Text Box 21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5568" name="Text Box 22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5569" name="Text Box 23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5570" name="Text Box 24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106</xdr:row>
      <xdr:rowOff>0</xdr:rowOff>
    </xdr:from>
    <xdr:to>
      <xdr:col>4</xdr:col>
      <xdr:colOff>523875</xdr:colOff>
      <xdr:row>106</xdr:row>
      <xdr:rowOff>190500</xdr:rowOff>
    </xdr:to>
    <xdr:sp macro="" textlink="">
      <xdr:nvSpPr>
        <xdr:cNvPr id="9865571" name="Text Box 25"/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106</xdr:row>
      <xdr:rowOff>0</xdr:rowOff>
    </xdr:from>
    <xdr:to>
      <xdr:col>4</xdr:col>
      <xdr:colOff>523875</xdr:colOff>
      <xdr:row>106</xdr:row>
      <xdr:rowOff>190500</xdr:rowOff>
    </xdr:to>
    <xdr:sp macro="" textlink="">
      <xdr:nvSpPr>
        <xdr:cNvPr id="9865572" name="Text Box 26"/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0.94896</cdr:x>
      <cdr:y>0.53215</cdr:y>
    </cdr:from>
    <cdr:to>
      <cdr:x>0.99147</cdr:x>
      <cdr:y>0.71614</cdr:y>
    </cdr:to>
    <cdr:sp macro="" textlink="">
      <cdr:nvSpPr>
        <cdr:cNvPr id="2344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913" y="1539186"/>
          <a:ext cx="237287" cy="529966"/>
        </a:xfrm>
        <a:prstGeom xmlns:a="http://schemas.openxmlformats.org/drawingml/2006/main" prst="upArrow">
          <a:avLst>
            <a:gd name="adj1" fmla="val 50000"/>
            <a:gd name="adj2" fmla="val 5583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0.28322</cdr:y>
    </cdr:from>
    <cdr:to>
      <cdr:x>0.99086</cdr:x>
      <cdr:y>0.46937</cdr:y>
    </cdr:to>
    <cdr:sp macro="" textlink="">
      <cdr:nvSpPr>
        <cdr:cNvPr id="23552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631735"/>
          <a:ext cx="237844" cy="413132"/>
        </a:xfrm>
        <a:prstGeom xmlns:a="http://schemas.openxmlformats.org/drawingml/2006/main" prst="downArrow">
          <a:avLst>
            <a:gd name="adj1" fmla="val 50000"/>
            <a:gd name="adj2" fmla="val 434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0.32387</cdr:y>
    </cdr:from>
    <cdr:to>
      <cdr:x>0.99086</cdr:x>
      <cdr:y>0.52899</cdr:y>
    </cdr:to>
    <cdr:sp macro="" textlink="">
      <cdr:nvSpPr>
        <cdr:cNvPr id="23654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746637"/>
          <a:ext cx="218663" cy="470859"/>
        </a:xfrm>
        <a:prstGeom xmlns:a="http://schemas.openxmlformats.org/drawingml/2006/main" prst="downArrow">
          <a:avLst>
            <a:gd name="adj1" fmla="val 50000"/>
            <a:gd name="adj2" fmla="val 538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73</xdr:row>
      <xdr:rowOff>85725</xdr:rowOff>
    </xdr:from>
    <xdr:to>
      <xdr:col>8</xdr:col>
      <xdr:colOff>9525</xdr:colOff>
      <xdr:row>90</xdr:row>
      <xdr:rowOff>123825</xdr:rowOff>
    </xdr:to>
    <xdr:graphicFrame macro="">
      <xdr:nvGraphicFramePr>
        <xdr:cNvPr id="99157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6</xdr:col>
      <xdr:colOff>495300</xdr:colOff>
      <xdr:row>38</xdr:row>
      <xdr:rowOff>104775</xdr:rowOff>
    </xdr:to>
    <xdr:graphicFrame macro="">
      <xdr:nvGraphicFramePr>
        <xdr:cNvPr id="99157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85725</xdr:rowOff>
    </xdr:from>
    <xdr:to>
      <xdr:col>6</xdr:col>
      <xdr:colOff>504825</xdr:colOff>
      <xdr:row>56</xdr:row>
      <xdr:rowOff>85725</xdr:rowOff>
    </xdr:to>
    <xdr:graphicFrame macro="">
      <xdr:nvGraphicFramePr>
        <xdr:cNvPr id="99157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107</xdr:row>
      <xdr:rowOff>190500</xdr:rowOff>
    </xdr:to>
    <xdr:sp macro="" textlink="">
      <xdr:nvSpPr>
        <xdr:cNvPr id="9915715" name="Text Box 5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647699</xdr:colOff>
      <xdr:row>24</xdr:row>
      <xdr:rowOff>57151</xdr:rowOff>
    </xdr:from>
    <xdr:to>
      <xdr:col>8</xdr:col>
      <xdr:colOff>200024</xdr:colOff>
      <xdr:row>29</xdr:row>
      <xdr:rowOff>9525</xdr:rowOff>
    </xdr:to>
    <xdr:sp macro="" textlink="">
      <xdr:nvSpPr>
        <xdr:cNvPr id="33800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72099" y="4467226"/>
          <a:ext cx="1057275" cy="714374"/>
        </a:xfrm>
        <a:prstGeom prst="borderCallout1">
          <a:avLst>
            <a:gd name="adj1" fmla="val 12194"/>
            <a:gd name="adj2" fmla="val -8931"/>
            <a:gd name="adj3" fmla="val 21830"/>
            <a:gd name="adj4" fmla="val -1946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571500</xdr:colOff>
      <xdr:row>39</xdr:row>
      <xdr:rowOff>76200</xdr:rowOff>
    </xdr:from>
    <xdr:to>
      <xdr:col>8</xdr:col>
      <xdr:colOff>447675</xdr:colOff>
      <xdr:row>41</xdr:row>
      <xdr:rowOff>76200</xdr:rowOff>
    </xdr:to>
    <xdr:sp macro="" textlink="">
      <xdr:nvSpPr>
        <xdr:cNvPr id="33801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295900" y="6772275"/>
          <a:ext cx="1381125" cy="304800"/>
        </a:xfrm>
        <a:prstGeom prst="borderCallout1">
          <a:avLst>
            <a:gd name="adj1" fmla="val 18519"/>
            <a:gd name="adj2" fmla="val -8694"/>
            <a:gd name="adj3" fmla="val 33861"/>
            <a:gd name="adj4" fmla="val -114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93</xdr:row>
      <xdr:rowOff>0</xdr:rowOff>
    </xdr:from>
    <xdr:to>
      <xdr:col>4</xdr:col>
      <xdr:colOff>523875</xdr:colOff>
      <xdr:row>93</xdr:row>
      <xdr:rowOff>190500</xdr:rowOff>
    </xdr:to>
    <xdr:sp macro="" textlink="">
      <xdr:nvSpPr>
        <xdr:cNvPr id="9915718" name="Text Box 10"/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85725</xdr:colOff>
      <xdr:row>89</xdr:row>
      <xdr:rowOff>104775</xdr:rowOff>
    </xdr:from>
    <xdr:ext cx="1445763" cy="159873"/>
    <xdr:sp macro="" textlink="">
      <xdr:nvSpPr>
        <xdr:cNvPr id="33803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5725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93</xdr:row>
      <xdr:rowOff>0</xdr:rowOff>
    </xdr:from>
    <xdr:to>
      <xdr:col>4</xdr:col>
      <xdr:colOff>523875</xdr:colOff>
      <xdr:row>93</xdr:row>
      <xdr:rowOff>190500</xdr:rowOff>
    </xdr:to>
    <xdr:sp macro="" textlink="">
      <xdr:nvSpPr>
        <xdr:cNvPr id="9915720" name="Text Box 23"/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107</xdr:row>
      <xdr:rowOff>190500</xdr:rowOff>
    </xdr:to>
    <xdr:sp macro="" textlink="">
      <xdr:nvSpPr>
        <xdr:cNvPr id="9915721" name="Text Box 24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107</xdr:row>
      <xdr:rowOff>190500</xdr:rowOff>
    </xdr:to>
    <xdr:sp macro="" textlink="">
      <xdr:nvSpPr>
        <xdr:cNvPr id="9915722" name="Text Box 25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107</xdr:row>
      <xdr:rowOff>190500</xdr:rowOff>
    </xdr:to>
    <xdr:sp macro="" textlink="">
      <xdr:nvSpPr>
        <xdr:cNvPr id="9915723" name="Text Box 26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107</xdr:row>
      <xdr:rowOff>190500</xdr:rowOff>
    </xdr:to>
    <xdr:sp macro="" textlink="">
      <xdr:nvSpPr>
        <xdr:cNvPr id="9915724" name="Text Box 27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107</xdr:row>
      <xdr:rowOff>190500</xdr:rowOff>
    </xdr:to>
    <xdr:sp macro="" textlink="">
      <xdr:nvSpPr>
        <xdr:cNvPr id="9915725" name="Text Box 28"/>
        <xdr:cNvSpPr txBox="1">
          <a:spLocks noChangeArrowheads="1"/>
        </xdr:cNvSpPr>
      </xdr:nvSpPr>
      <xdr:spPr bwMode="auto">
        <a:xfrm>
          <a:off x="69532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107</xdr:row>
      <xdr:rowOff>0</xdr:rowOff>
    </xdr:from>
    <xdr:to>
      <xdr:col>4</xdr:col>
      <xdr:colOff>523875</xdr:colOff>
      <xdr:row>107</xdr:row>
      <xdr:rowOff>190500</xdr:rowOff>
    </xdr:to>
    <xdr:sp macro="" textlink="">
      <xdr:nvSpPr>
        <xdr:cNvPr id="9915726" name="Text Box 29"/>
        <xdr:cNvSpPr txBox="1">
          <a:spLocks noChangeArrowheads="1"/>
        </xdr:cNvSpPr>
      </xdr:nvSpPr>
      <xdr:spPr bwMode="auto">
        <a:xfrm>
          <a:off x="364807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107</xdr:row>
      <xdr:rowOff>0</xdr:rowOff>
    </xdr:from>
    <xdr:to>
      <xdr:col>4</xdr:col>
      <xdr:colOff>523875</xdr:colOff>
      <xdr:row>107</xdr:row>
      <xdr:rowOff>190500</xdr:rowOff>
    </xdr:to>
    <xdr:sp macro="" textlink="">
      <xdr:nvSpPr>
        <xdr:cNvPr id="9915727" name="Text Box 30"/>
        <xdr:cNvSpPr txBox="1">
          <a:spLocks noChangeArrowheads="1"/>
        </xdr:cNvSpPr>
      </xdr:nvSpPr>
      <xdr:spPr bwMode="auto">
        <a:xfrm>
          <a:off x="3648075" y="1740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0.9381</cdr:x>
      <cdr:y>0.52941</cdr:y>
    </cdr:from>
    <cdr:to>
      <cdr:x>0.98233</cdr:x>
      <cdr:y>0.68352</cdr:y>
    </cdr:to>
    <cdr:sp macro="" textlink="">
      <cdr:nvSpPr>
        <cdr:cNvPr id="348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2538" y="1425722"/>
          <a:ext cx="245602" cy="412801"/>
        </a:xfrm>
        <a:prstGeom xmlns:a="http://schemas.openxmlformats.org/drawingml/2006/main" prst="upArrow">
          <a:avLst>
            <a:gd name="adj1" fmla="val 50000"/>
            <a:gd name="adj2" fmla="val 420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0.30356</cdr:y>
    </cdr:from>
    <cdr:to>
      <cdr:x>0.99086</cdr:x>
      <cdr:y>0.49617</cdr:y>
    </cdr:to>
    <cdr:sp macro="" textlink="">
      <cdr:nvSpPr>
        <cdr:cNvPr id="35843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871"/>
          <a:ext cx="226335" cy="427470"/>
        </a:xfrm>
        <a:prstGeom xmlns:a="http://schemas.openxmlformats.org/drawingml/2006/main" prst="downArrow">
          <a:avLst>
            <a:gd name="adj1" fmla="val 50000"/>
            <a:gd name="adj2" fmla="val 472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0.29895</cdr:y>
    </cdr:from>
    <cdr:to>
      <cdr:x>0.99086</cdr:x>
      <cdr:y>0.50647</cdr:y>
    </cdr:to>
    <cdr:sp macro="" textlink="">
      <cdr:nvSpPr>
        <cdr:cNvPr id="3686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89430"/>
          <a:ext cx="230172" cy="476359"/>
        </a:xfrm>
        <a:prstGeom xmlns:a="http://schemas.openxmlformats.org/drawingml/2006/main" prst="downArrow">
          <a:avLst>
            <a:gd name="adj1" fmla="val 50000"/>
            <a:gd name="adj2" fmla="val 51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87</xdr:row>
      <xdr:rowOff>142875</xdr:rowOff>
    </xdr:to>
    <xdr:graphicFrame macro="">
      <xdr:nvGraphicFramePr>
        <xdr:cNvPr id="9903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104775</xdr:rowOff>
    </xdr:from>
    <xdr:to>
      <xdr:col>6</xdr:col>
      <xdr:colOff>533400</xdr:colOff>
      <xdr:row>38</xdr:row>
      <xdr:rowOff>38100</xdr:rowOff>
    </xdr:to>
    <xdr:graphicFrame macro="">
      <xdr:nvGraphicFramePr>
        <xdr:cNvPr id="9903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123825</xdr:rowOff>
    </xdr:from>
    <xdr:to>
      <xdr:col>6</xdr:col>
      <xdr:colOff>504825</xdr:colOff>
      <xdr:row>53</xdr:row>
      <xdr:rowOff>123825</xdr:rowOff>
    </xdr:to>
    <xdr:graphicFrame macro="">
      <xdr:nvGraphicFramePr>
        <xdr:cNvPr id="99034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27" name="Text Box 5"/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619125</xdr:colOff>
      <xdr:row>24</xdr:row>
      <xdr:rowOff>133351</xdr:rowOff>
    </xdr:from>
    <xdr:to>
      <xdr:col>8</xdr:col>
      <xdr:colOff>409575</xdr:colOff>
      <xdr:row>28</xdr:row>
      <xdr:rowOff>66676</xdr:rowOff>
    </xdr:to>
    <xdr:sp macro="" textlink="">
      <xdr:nvSpPr>
        <xdr:cNvPr id="101382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43525" y="4514851"/>
          <a:ext cx="1266825" cy="542925"/>
        </a:xfrm>
        <a:prstGeom prst="borderCallout1">
          <a:avLst>
            <a:gd name="adj1" fmla="val 12194"/>
            <a:gd name="adj2" fmla="val -8931"/>
            <a:gd name="adj3" fmla="val 2397"/>
            <a:gd name="adj4" fmla="val -1619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76200</xdr:colOff>
      <xdr:row>40</xdr:row>
      <xdr:rowOff>114300</xdr:rowOff>
    </xdr:from>
    <xdr:to>
      <xdr:col>9</xdr:col>
      <xdr:colOff>171450</xdr:colOff>
      <xdr:row>42</xdr:row>
      <xdr:rowOff>104775</xdr:rowOff>
    </xdr:to>
    <xdr:sp macro="" textlink="">
      <xdr:nvSpPr>
        <xdr:cNvPr id="101383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62600" y="6934200"/>
          <a:ext cx="1571625" cy="295275"/>
        </a:xfrm>
        <a:prstGeom prst="borderCallout1">
          <a:avLst>
            <a:gd name="adj1" fmla="val 18519"/>
            <a:gd name="adj2" fmla="val -8694"/>
            <a:gd name="adj3" fmla="val -19506"/>
            <a:gd name="adj4" fmla="val -1157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3430" name="Text Box 8"/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38100</xdr:colOff>
      <xdr:row>86</xdr:row>
      <xdr:rowOff>57150</xdr:rowOff>
    </xdr:from>
    <xdr:ext cx="1445763" cy="159873"/>
    <xdr:sp macro="" textlink="">
      <xdr:nvSpPr>
        <xdr:cNvPr id="101385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8100" y="140303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3432" name="Text Box 20"/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3" name="Text Box 21"/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4" name="Text Box 22"/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5" name="Text Box 23"/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6" name="Text Box 24"/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3437" name="Text Box 25"/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03438" name="Text Box 26"/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03439" name="Text Box 27"/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0.94089</cdr:x>
      <cdr:y>0.52553</cdr:y>
    </cdr:from>
    <cdr:to>
      <cdr:x>0.98294</cdr:x>
      <cdr:y>0.79606</cdr:y>
    </cdr:to>
    <cdr:sp macro="" textlink="">
      <cdr:nvSpPr>
        <cdr:cNvPr id="10240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017" y="1374073"/>
          <a:ext cx="243909" cy="705492"/>
        </a:xfrm>
        <a:prstGeom xmlns:a="http://schemas.openxmlformats.org/drawingml/2006/main" prst="upArrow">
          <a:avLst>
            <a:gd name="adj1" fmla="val 50000"/>
            <a:gd name="adj2" fmla="val 7231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0.94619</cdr:x>
      <cdr:y>0.25762</cdr:y>
    </cdr:from>
    <cdr:to>
      <cdr:x>0.98988</cdr:x>
      <cdr:y>0.46842</cdr:y>
    </cdr:to>
    <cdr:sp macro="" textlink="">
      <cdr:nvSpPr>
        <cdr:cNvPr id="103426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996" y="574916"/>
          <a:ext cx="227614" cy="467827"/>
        </a:xfrm>
        <a:prstGeom xmlns:a="http://schemas.openxmlformats.org/drawingml/2006/main" prst="downArrow">
          <a:avLst>
            <a:gd name="adj1" fmla="val 50000"/>
            <a:gd name="adj2" fmla="val 5138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0.93954</cdr:x>
      <cdr:y>0.53161</cdr:y>
    </cdr:from>
    <cdr:to>
      <cdr:x>0.98204</cdr:x>
      <cdr:y>0.73289</cdr:y>
    </cdr:to>
    <cdr:sp macro="" textlink="">
      <cdr:nvSpPr>
        <cdr:cNvPr id="93187" name="AutoShap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3657" y="1460590"/>
          <a:ext cx="234815" cy="551427"/>
        </a:xfrm>
        <a:prstGeom xmlns:a="http://schemas.openxmlformats.org/drawingml/2006/main" prst="upArrow">
          <a:avLst>
            <a:gd name="adj1" fmla="val 50000"/>
            <a:gd name="adj2" fmla="val 5870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0.32771</cdr:y>
    </cdr:from>
    <cdr:to>
      <cdr:x>0.98718</cdr:x>
      <cdr:y>0.51677</cdr:y>
    </cdr:to>
    <cdr:sp macro="" textlink="">
      <cdr:nvSpPr>
        <cdr:cNvPr id="10445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55438"/>
          <a:ext cx="210991" cy="434004"/>
        </a:xfrm>
        <a:prstGeom xmlns:a="http://schemas.openxmlformats.org/drawingml/2006/main" prst="downArrow">
          <a:avLst>
            <a:gd name="adj1" fmla="val 50000"/>
            <a:gd name="adj2" fmla="val 514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71</xdr:row>
      <xdr:rowOff>47625</xdr:rowOff>
    </xdr:from>
    <xdr:to>
      <xdr:col>8</xdr:col>
      <xdr:colOff>0</xdr:colOff>
      <xdr:row>87</xdr:row>
      <xdr:rowOff>28575</xdr:rowOff>
    </xdr:to>
    <xdr:graphicFrame macro="">
      <xdr:nvGraphicFramePr>
        <xdr:cNvPr id="9919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104775</xdr:rowOff>
    </xdr:from>
    <xdr:to>
      <xdr:col>6</xdr:col>
      <xdr:colOff>533400</xdr:colOff>
      <xdr:row>38</xdr:row>
      <xdr:rowOff>38100</xdr:rowOff>
    </xdr:to>
    <xdr:graphicFrame macro="">
      <xdr:nvGraphicFramePr>
        <xdr:cNvPr id="99198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38</xdr:row>
      <xdr:rowOff>133350</xdr:rowOff>
    </xdr:from>
    <xdr:to>
      <xdr:col>6</xdr:col>
      <xdr:colOff>514350</xdr:colOff>
      <xdr:row>53</xdr:row>
      <xdr:rowOff>133350</xdr:rowOff>
    </xdr:to>
    <xdr:graphicFrame macro="">
      <xdr:nvGraphicFramePr>
        <xdr:cNvPr id="99198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124</xdr:row>
      <xdr:rowOff>114300</xdr:rowOff>
    </xdr:from>
    <xdr:to>
      <xdr:col>0</xdr:col>
      <xdr:colOff>771525</xdr:colOff>
      <xdr:row>126</xdr:row>
      <xdr:rowOff>0</xdr:rowOff>
    </xdr:to>
    <xdr:sp macro="" textlink="">
      <xdr:nvSpPr>
        <xdr:cNvPr id="9919831" name="Text Box 5"/>
        <xdr:cNvSpPr txBox="1">
          <a:spLocks noChangeArrowheads="1"/>
        </xdr:cNvSpPr>
      </xdr:nvSpPr>
      <xdr:spPr bwMode="auto">
        <a:xfrm>
          <a:off x="695325" y="20840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23</xdr:row>
      <xdr:rowOff>66676</xdr:rowOff>
    </xdr:from>
    <xdr:to>
      <xdr:col>8</xdr:col>
      <xdr:colOff>504825</xdr:colOff>
      <xdr:row>27</xdr:row>
      <xdr:rowOff>9526</xdr:rowOff>
    </xdr:to>
    <xdr:sp macro="" textlink="">
      <xdr:nvSpPr>
        <xdr:cNvPr id="80902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5" y="4600576"/>
          <a:ext cx="1333500" cy="552450"/>
        </a:xfrm>
        <a:prstGeom prst="borderCallout1">
          <a:avLst>
            <a:gd name="adj1" fmla="val 12194"/>
            <a:gd name="adj2" fmla="val -8931"/>
            <a:gd name="adj3" fmla="val 26611"/>
            <a:gd name="adj4" fmla="val -1612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38</xdr:row>
      <xdr:rowOff>95250</xdr:rowOff>
    </xdr:from>
    <xdr:to>
      <xdr:col>8</xdr:col>
      <xdr:colOff>695326</xdr:colOff>
      <xdr:row>42</xdr:row>
      <xdr:rowOff>133350</xdr:rowOff>
    </xdr:to>
    <xdr:sp macro="" textlink="">
      <xdr:nvSpPr>
        <xdr:cNvPr id="80903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1" y="6915150"/>
          <a:ext cx="1495425" cy="647700"/>
        </a:xfrm>
        <a:prstGeom prst="borderCallout1">
          <a:avLst>
            <a:gd name="adj1" fmla="val 18519"/>
            <a:gd name="adj2" fmla="val -8694"/>
            <a:gd name="adj3" fmla="val 32390"/>
            <a:gd name="adj4" fmla="val -985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19834" name="Text Box 8"/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85</xdr:row>
      <xdr:rowOff>57150</xdr:rowOff>
    </xdr:from>
    <xdr:ext cx="1445763" cy="159873"/>
    <xdr:sp macro="" textlink="">
      <xdr:nvSpPr>
        <xdr:cNvPr id="80905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400" y="139922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19836" name="Text Box 20"/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9837" name="Text Box 21"/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9838" name="Text Box 22"/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9839" name="Text Box 23"/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9840" name="Text Box 24"/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9841" name="Text Box 25"/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9842" name="Text Box 26"/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19843" name="Text Box 27"/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19844" name="Text Box 28"/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0.93633</cdr:x>
      <cdr:y>0.50601</cdr:y>
    </cdr:from>
    <cdr:to>
      <cdr:x>0.98399</cdr:x>
      <cdr:y>0.75841</cdr:y>
    </cdr:to>
    <cdr:sp macro="" textlink="">
      <cdr:nvSpPr>
        <cdr:cNvPr id="8192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7020" y="1250950"/>
          <a:ext cx="262857" cy="620911"/>
        </a:xfrm>
        <a:prstGeom xmlns:a="http://schemas.openxmlformats.org/drawingml/2006/main" prst="upArrow">
          <a:avLst>
            <a:gd name="adj1" fmla="val 50000"/>
            <a:gd name="adj2" fmla="val 590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0.29136</cdr:y>
    </cdr:from>
    <cdr:to>
      <cdr:x>0.99086</cdr:x>
      <cdr:y>0.45597</cdr:y>
    </cdr:to>
    <cdr:sp macro="" textlink="">
      <cdr:nvSpPr>
        <cdr:cNvPr id="8294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49789"/>
          <a:ext cx="226335" cy="365341"/>
        </a:xfrm>
        <a:prstGeom xmlns:a="http://schemas.openxmlformats.org/drawingml/2006/main" prst="downArrow">
          <a:avLst>
            <a:gd name="adj1" fmla="val 50000"/>
            <a:gd name="adj2" fmla="val 403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0.30255</cdr:y>
    </cdr:from>
    <cdr:to>
      <cdr:x>0.99061</cdr:x>
      <cdr:y>0.4619</cdr:y>
    </cdr:to>
    <cdr:sp macro="" textlink="">
      <cdr:nvSpPr>
        <cdr:cNvPr id="8397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681"/>
          <a:ext cx="228893" cy="365796"/>
        </a:xfrm>
        <a:prstGeom xmlns:a="http://schemas.openxmlformats.org/drawingml/2006/main" prst="downArrow">
          <a:avLst>
            <a:gd name="adj1" fmla="val 50000"/>
            <a:gd name="adj2" fmla="val 39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70</xdr:row>
      <xdr:rowOff>104775</xdr:rowOff>
    </xdr:from>
    <xdr:to>
      <xdr:col>8</xdr:col>
      <xdr:colOff>0</xdr:colOff>
      <xdr:row>87</xdr:row>
      <xdr:rowOff>85725</xdr:rowOff>
    </xdr:to>
    <xdr:graphicFrame macro="">
      <xdr:nvGraphicFramePr>
        <xdr:cNvPr id="99116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104775</xdr:rowOff>
    </xdr:from>
    <xdr:to>
      <xdr:col>6</xdr:col>
      <xdr:colOff>485775</xdr:colOff>
      <xdr:row>38</xdr:row>
      <xdr:rowOff>38100</xdr:rowOff>
    </xdr:to>
    <xdr:graphicFrame macro="">
      <xdr:nvGraphicFramePr>
        <xdr:cNvPr id="99116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0</xdr:rowOff>
    </xdr:from>
    <xdr:to>
      <xdr:col>6</xdr:col>
      <xdr:colOff>504825</xdr:colOff>
      <xdr:row>54</xdr:row>
      <xdr:rowOff>0</xdr:rowOff>
    </xdr:to>
    <xdr:graphicFrame macro="">
      <xdr:nvGraphicFramePr>
        <xdr:cNvPr id="99116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771525</xdr:colOff>
      <xdr:row>115</xdr:row>
      <xdr:rowOff>0</xdr:rowOff>
    </xdr:to>
    <xdr:sp macro="" textlink="">
      <xdr:nvSpPr>
        <xdr:cNvPr id="9911619" name="Text Box 5"/>
        <xdr:cNvSpPr txBox="1">
          <a:spLocks noChangeArrowheads="1"/>
        </xdr:cNvSpPr>
      </xdr:nvSpPr>
      <xdr:spPr bwMode="auto">
        <a:xfrm>
          <a:off x="695325" y="1903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47626</xdr:colOff>
      <xdr:row>24</xdr:row>
      <xdr:rowOff>9526</xdr:rowOff>
    </xdr:from>
    <xdr:to>
      <xdr:col>8</xdr:col>
      <xdr:colOff>523875</xdr:colOff>
      <xdr:row>27</xdr:row>
      <xdr:rowOff>142876</xdr:rowOff>
    </xdr:to>
    <xdr:sp macro="" textlink="">
      <xdr:nvSpPr>
        <xdr:cNvPr id="110598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34026" y="4591051"/>
          <a:ext cx="1209674" cy="590550"/>
        </a:xfrm>
        <a:prstGeom prst="borderCallout1">
          <a:avLst>
            <a:gd name="adj1" fmla="val 12194"/>
            <a:gd name="adj2" fmla="val -8931"/>
            <a:gd name="adj3" fmla="val 28430"/>
            <a:gd name="adj4" fmla="val -1884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638176</xdr:colOff>
      <xdr:row>38</xdr:row>
      <xdr:rowOff>38100</xdr:rowOff>
    </xdr:from>
    <xdr:to>
      <xdr:col>8</xdr:col>
      <xdr:colOff>523875</xdr:colOff>
      <xdr:row>40</xdr:row>
      <xdr:rowOff>76200</xdr:rowOff>
    </xdr:to>
    <xdr:sp macro="" textlink="">
      <xdr:nvSpPr>
        <xdr:cNvPr id="110599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6" y="6600825"/>
          <a:ext cx="1381124" cy="3429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11622" name="Text Box 8"/>
        <xdr:cNvSpPr txBox="1">
          <a:spLocks noChangeArrowheads="1"/>
        </xdr:cNvSpPr>
      </xdr:nvSpPr>
      <xdr:spPr bwMode="auto">
        <a:xfrm>
          <a:off x="3648075" y="1476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86</xdr:row>
      <xdr:rowOff>85725</xdr:rowOff>
    </xdr:from>
    <xdr:ext cx="1445763" cy="159873"/>
    <xdr:sp macro="" textlink="">
      <xdr:nvSpPr>
        <xdr:cNvPr id="110601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400" y="14068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11624" name="Text Box 21"/>
        <xdr:cNvSpPr txBox="1">
          <a:spLocks noChangeArrowheads="1"/>
        </xdr:cNvSpPr>
      </xdr:nvSpPr>
      <xdr:spPr bwMode="auto">
        <a:xfrm>
          <a:off x="3648075" y="1476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1625" name="Text Box 22"/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1626" name="Text Box 23"/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1627" name="Text Box 24"/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1628" name="Text Box 25"/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11629" name="Text Box 26"/>
        <xdr:cNvSpPr txBox="1">
          <a:spLocks noChangeArrowheads="1"/>
        </xdr:cNvSpPr>
      </xdr:nvSpPr>
      <xdr:spPr bwMode="auto">
        <a:xfrm>
          <a:off x="69532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11630" name="Text Box 27"/>
        <xdr:cNvSpPr txBox="1">
          <a:spLocks noChangeArrowheads="1"/>
        </xdr:cNvSpPr>
      </xdr:nvSpPr>
      <xdr:spPr bwMode="auto">
        <a:xfrm>
          <a:off x="364807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11631" name="Text Box 28"/>
        <xdr:cNvSpPr txBox="1">
          <a:spLocks noChangeArrowheads="1"/>
        </xdr:cNvSpPr>
      </xdr:nvSpPr>
      <xdr:spPr bwMode="auto">
        <a:xfrm>
          <a:off x="3648075" y="1744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0.93835</cdr:x>
      <cdr:y>0.53035</cdr:y>
    </cdr:from>
    <cdr:to>
      <cdr:x>0.98282</cdr:x>
      <cdr:y>0.75783</cdr:y>
    </cdr:to>
    <cdr:sp macro="" textlink="">
      <cdr:nvSpPr>
        <cdr:cNvPr id="1116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3902" y="1396775"/>
          <a:ext cx="246967" cy="597011"/>
        </a:xfrm>
        <a:prstGeom xmlns:a="http://schemas.openxmlformats.org/drawingml/2006/main" prst="upArrow">
          <a:avLst>
            <a:gd name="adj1" fmla="val 50000"/>
            <a:gd name="adj2" fmla="val 6043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0.25762</cdr:y>
    </cdr:from>
    <cdr:to>
      <cdr:x>0.99086</cdr:x>
      <cdr:y>0.45502</cdr:y>
    </cdr:to>
    <cdr:sp macro="" textlink="">
      <cdr:nvSpPr>
        <cdr:cNvPr id="112642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574916"/>
          <a:ext cx="237844" cy="438090"/>
        </a:xfrm>
        <a:prstGeom xmlns:a="http://schemas.openxmlformats.org/drawingml/2006/main" prst="downArrow">
          <a:avLst>
            <a:gd name="adj1" fmla="val 50000"/>
            <a:gd name="adj2" fmla="val 4604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0.29895</cdr:y>
    </cdr:from>
    <cdr:to>
      <cdr:x>0.98914</cdr:x>
      <cdr:y>0.46981</cdr:y>
    </cdr:to>
    <cdr:sp macro="" textlink="">
      <cdr:nvSpPr>
        <cdr:cNvPr id="11366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689430"/>
          <a:ext cx="228893" cy="392199"/>
        </a:xfrm>
        <a:prstGeom xmlns:a="http://schemas.openxmlformats.org/drawingml/2006/main" prst="downArrow">
          <a:avLst>
            <a:gd name="adj1" fmla="val 50000"/>
            <a:gd name="adj2" fmla="val 4058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72</xdr:row>
      <xdr:rowOff>9525</xdr:rowOff>
    </xdr:from>
    <xdr:to>
      <xdr:col>8</xdr:col>
      <xdr:colOff>38100</xdr:colOff>
      <xdr:row>89</xdr:row>
      <xdr:rowOff>114300</xdr:rowOff>
    </xdr:to>
    <xdr:graphicFrame macro="">
      <xdr:nvGraphicFramePr>
        <xdr:cNvPr id="9861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95250</xdr:rowOff>
    </xdr:from>
    <xdr:to>
      <xdr:col>6</xdr:col>
      <xdr:colOff>514350</xdr:colOff>
      <xdr:row>39</xdr:row>
      <xdr:rowOff>28575</xdr:rowOff>
    </xdr:to>
    <xdr:graphicFrame macro="">
      <xdr:nvGraphicFramePr>
        <xdr:cNvPr id="98614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6</xdr:col>
      <xdr:colOff>514350</xdr:colOff>
      <xdr:row>55</xdr:row>
      <xdr:rowOff>0</xdr:rowOff>
    </xdr:to>
    <xdr:graphicFrame macro="">
      <xdr:nvGraphicFramePr>
        <xdr:cNvPr id="98614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109</xdr:row>
      <xdr:rowOff>114300</xdr:rowOff>
    </xdr:from>
    <xdr:to>
      <xdr:col>0</xdr:col>
      <xdr:colOff>771525</xdr:colOff>
      <xdr:row>110</xdr:row>
      <xdr:rowOff>142875</xdr:rowOff>
    </xdr:to>
    <xdr:sp macro="" textlink="">
      <xdr:nvSpPr>
        <xdr:cNvPr id="9861483" name="Text Box 5"/>
        <xdr:cNvSpPr txBox="1">
          <a:spLocks noChangeArrowheads="1"/>
        </xdr:cNvSpPr>
      </xdr:nvSpPr>
      <xdr:spPr bwMode="auto">
        <a:xfrm>
          <a:off x="695325" y="1836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24</xdr:row>
      <xdr:rowOff>95251</xdr:rowOff>
    </xdr:from>
    <xdr:to>
      <xdr:col>8</xdr:col>
      <xdr:colOff>533400</xdr:colOff>
      <xdr:row>28</xdr:row>
      <xdr:rowOff>47625</xdr:rowOff>
    </xdr:to>
    <xdr:sp macro="" textlink="">
      <xdr:nvSpPr>
        <xdr:cNvPr id="120838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0200" y="4705351"/>
          <a:ext cx="1314450" cy="561974"/>
        </a:xfrm>
        <a:prstGeom prst="borderCallout1">
          <a:avLst>
            <a:gd name="adj1" fmla="val 12194"/>
            <a:gd name="adj2" fmla="val -8931"/>
            <a:gd name="adj3" fmla="val 19427"/>
            <a:gd name="adj4" fmla="val -1606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40</xdr:row>
      <xdr:rowOff>57150</xdr:rowOff>
    </xdr:from>
    <xdr:to>
      <xdr:col>9</xdr:col>
      <xdr:colOff>47625</xdr:colOff>
      <xdr:row>42</xdr:row>
      <xdr:rowOff>57150</xdr:rowOff>
    </xdr:to>
    <xdr:sp macro="" textlink="">
      <xdr:nvSpPr>
        <xdr:cNvPr id="120839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5" y="7105650"/>
          <a:ext cx="1581150" cy="304800"/>
        </a:xfrm>
        <a:prstGeom prst="borderCallout1">
          <a:avLst>
            <a:gd name="adj1" fmla="val 18519"/>
            <a:gd name="adj2" fmla="val -8694"/>
            <a:gd name="adj3" fmla="val 46177"/>
            <a:gd name="adj4" fmla="val -10006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92</xdr:row>
      <xdr:rowOff>0</xdr:rowOff>
    </xdr:from>
    <xdr:to>
      <xdr:col>4</xdr:col>
      <xdr:colOff>523875</xdr:colOff>
      <xdr:row>92</xdr:row>
      <xdr:rowOff>190500</xdr:rowOff>
    </xdr:to>
    <xdr:sp macro="" textlink="">
      <xdr:nvSpPr>
        <xdr:cNvPr id="9861486" name="Text Box 8"/>
        <xdr:cNvSpPr txBox="1">
          <a:spLocks noChangeArrowheads="1"/>
        </xdr:cNvSpPr>
      </xdr:nvSpPr>
      <xdr:spPr bwMode="auto">
        <a:xfrm>
          <a:off x="3648075" y="1504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200025</xdr:colOff>
      <xdr:row>87</xdr:row>
      <xdr:rowOff>104775</xdr:rowOff>
    </xdr:from>
    <xdr:ext cx="1445763" cy="159873"/>
    <xdr:sp macro="" textlink="">
      <xdr:nvSpPr>
        <xdr:cNvPr id="120841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00025" y="14230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92</xdr:row>
      <xdr:rowOff>0</xdr:rowOff>
    </xdr:from>
    <xdr:to>
      <xdr:col>4</xdr:col>
      <xdr:colOff>523875</xdr:colOff>
      <xdr:row>92</xdr:row>
      <xdr:rowOff>190500</xdr:rowOff>
    </xdr:to>
    <xdr:sp macro="" textlink="">
      <xdr:nvSpPr>
        <xdr:cNvPr id="9861488" name="Text Box 19"/>
        <xdr:cNvSpPr txBox="1">
          <a:spLocks noChangeArrowheads="1"/>
        </xdr:cNvSpPr>
      </xdr:nvSpPr>
      <xdr:spPr bwMode="auto">
        <a:xfrm>
          <a:off x="3648075" y="1504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89" name="Text Box 20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90" name="Text Box 21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91" name="Text Box 22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92" name="Text Box 23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93" name="Text Box 24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94" name="Text Box 25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9861495" name="Text Box 26"/>
        <xdr:cNvSpPr txBox="1">
          <a:spLocks noChangeArrowheads="1"/>
        </xdr:cNvSpPr>
      </xdr:nvSpPr>
      <xdr:spPr bwMode="auto">
        <a:xfrm>
          <a:off x="69532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106</xdr:row>
      <xdr:rowOff>0</xdr:rowOff>
    </xdr:from>
    <xdr:to>
      <xdr:col>4</xdr:col>
      <xdr:colOff>523875</xdr:colOff>
      <xdr:row>106</xdr:row>
      <xdr:rowOff>190500</xdr:rowOff>
    </xdr:to>
    <xdr:sp macro="" textlink="">
      <xdr:nvSpPr>
        <xdr:cNvPr id="9861496" name="Text Box 27"/>
        <xdr:cNvSpPr txBox="1">
          <a:spLocks noChangeArrowheads="1"/>
        </xdr:cNvSpPr>
      </xdr:nvSpPr>
      <xdr:spPr bwMode="auto">
        <a:xfrm>
          <a:off x="364807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106</xdr:row>
      <xdr:rowOff>0</xdr:rowOff>
    </xdr:from>
    <xdr:to>
      <xdr:col>4</xdr:col>
      <xdr:colOff>523875</xdr:colOff>
      <xdr:row>106</xdr:row>
      <xdr:rowOff>190500</xdr:rowOff>
    </xdr:to>
    <xdr:sp macro="" textlink="">
      <xdr:nvSpPr>
        <xdr:cNvPr id="9861497" name="Text Box 28"/>
        <xdr:cNvSpPr txBox="1">
          <a:spLocks noChangeArrowheads="1"/>
        </xdr:cNvSpPr>
      </xdr:nvSpPr>
      <xdr:spPr bwMode="auto">
        <a:xfrm>
          <a:off x="3648075" y="176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0.27891</cdr:y>
    </cdr:from>
    <cdr:to>
      <cdr:x>0.99086</cdr:x>
      <cdr:y>0.47057</cdr:y>
    </cdr:to>
    <cdr:sp macro="" textlink="">
      <cdr:nvSpPr>
        <cdr:cNvPr id="942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22176"/>
          <a:ext cx="226335" cy="425346"/>
        </a:xfrm>
        <a:prstGeom xmlns:a="http://schemas.openxmlformats.org/drawingml/2006/main" prst="downArrow">
          <a:avLst>
            <a:gd name="adj1" fmla="val 50000"/>
            <a:gd name="adj2" fmla="val 4698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0.93691</cdr:x>
      <cdr:y>0.55236</cdr:y>
    </cdr:from>
    <cdr:to>
      <cdr:x>0.98262</cdr:x>
      <cdr:y>0.73338</cdr:y>
    </cdr:to>
    <cdr:sp macro="" textlink="">
      <cdr:nvSpPr>
        <cdr:cNvPr id="12185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2705" y="1517062"/>
          <a:ext cx="255117" cy="496283"/>
        </a:xfrm>
        <a:prstGeom xmlns:a="http://schemas.openxmlformats.org/drawingml/2006/main" prst="upArrow">
          <a:avLst>
            <a:gd name="adj1" fmla="val 50000"/>
            <a:gd name="adj2" fmla="val 4863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0.30691</cdr:y>
    </cdr:from>
    <cdr:to>
      <cdr:x>0.99086</cdr:x>
      <cdr:y>0.47153</cdr:y>
    </cdr:to>
    <cdr:sp macro="" textlink="">
      <cdr:nvSpPr>
        <cdr:cNvPr id="122883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4305"/>
          <a:ext cx="226335" cy="365341"/>
        </a:xfrm>
        <a:prstGeom xmlns:a="http://schemas.openxmlformats.org/drawingml/2006/main" prst="downArrow">
          <a:avLst>
            <a:gd name="adj1" fmla="val 50000"/>
            <a:gd name="adj2" fmla="val 403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0.30279</cdr:y>
    </cdr:from>
    <cdr:to>
      <cdr:x>0.99061</cdr:x>
      <cdr:y>0.4619</cdr:y>
    </cdr:to>
    <cdr:sp macro="" textlink="">
      <cdr:nvSpPr>
        <cdr:cNvPr id="12390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8231"/>
          <a:ext cx="228893" cy="365246"/>
        </a:xfrm>
        <a:prstGeom xmlns:a="http://schemas.openxmlformats.org/drawingml/2006/main" prst="downArrow">
          <a:avLst>
            <a:gd name="adj1" fmla="val 50000"/>
            <a:gd name="adj2" fmla="val 398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352425</xdr:colOff>
      <xdr:row>86</xdr:row>
      <xdr:rowOff>133350</xdr:rowOff>
    </xdr:to>
    <xdr:graphicFrame macro="">
      <xdr:nvGraphicFramePr>
        <xdr:cNvPr id="98789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123825</xdr:rowOff>
    </xdr:from>
    <xdr:to>
      <xdr:col>6</xdr:col>
      <xdr:colOff>533400</xdr:colOff>
      <xdr:row>38</xdr:row>
      <xdr:rowOff>57150</xdr:rowOff>
    </xdr:to>
    <xdr:graphicFrame macro="">
      <xdr:nvGraphicFramePr>
        <xdr:cNvPr id="98789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38100</xdr:rowOff>
    </xdr:from>
    <xdr:to>
      <xdr:col>6</xdr:col>
      <xdr:colOff>504825</xdr:colOff>
      <xdr:row>54</xdr:row>
      <xdr:rowOff>38100</xdr:rowOff>
    </xdr:to>
    <xdr:graphicFrame macro="">
      <xdr:nvGraphicFramePr>
        <xdr:cNvPr id="98789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9878911" name="Text Box 4"/>
        <xdr:cNvSpPr txBox="1">
          <a:spLocks noChangeArrowheads="1"/>
        </xdr:cNvSpPr>
      </xdr:nvSpPr>
      <xdr:spPr bwMode="auto">
        <a:xfrm>
          <a:off x="695325" y="18268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24</xdr:row>
      <xdr:rowOff>9525</xdr:rowOff>
    </xdr:from>
    <xdr:to>
      <xdr:col>8</xdr:col>
      <xdr:colOff>628650</xdr:colOff>
      <xdr:row>27</xdr:row>
      <xdr:rowOff>114300</xdr:rowOff>
    </xdr:to>
    <xdr:sp macro="" textlink="">
      <xdr:nvSpPr>
        <xdr:cNvPr id="825349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0200" y="4610100"/>
          <a:ext cx="1371600" cy="561975"/>
        </a:xfrm>
        <a:prstGeom prst="borderCallout1">
          <a:avLst>
            <a:gd name="adj1" fmla="val 12194"/>
            <a:gd name="adj2" fmla="val -8931"/>
            <a:gd name="adj3" fmla="val 28248"/>
            <a:gd name="adj4" fmla="val -1553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609600</xdr:colOff>
      <xdr:row>39</xdr:row>
      <xdr:rowOff>28575</xdr:rowOff>
    </xdr:from>
    <xdr:to>
      <xdr:col>9</xdr:col>
      <xdr:colOff>0</xdr:colOff>
      <xdr:row>41</xdr:row>
      <xdr:rowOff>47625</xdr:rowOff>
    </xdr:to>
    <xdr:sp macro="" textlink="">
      <xdr:nvSpPr>
        <xdr:cNvPr id="825350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34000" y="6553200"/>
          <a:ext cx="1581150" cy="323850"/>
        </a:xfrm>
        <a:prstGeom prst="borderCallout1">
          <a:avLst>
            <a:gd name="adj1" fmla="val 18519"/>
            <a:gd name="adj2" fmla="val -8694"/>
            <a:gd name="adj3" fmla="val 35332"/>
            <a:gd name="adj4" fmla="val -1571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9878914" name="Text Box 7"/>
        <xdr:cNvSpPr txBox="1">
          <a:spLocks noChangeArrowheads="1"/>
        </xdr:cNvSpPr>
      </xdr:nvSpPr>
      <xdr:spPr bwMode="auto">
        <a:xfrm>
          <a:off x="3648075" y="1461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85</xdr:row>
      <xdr:rowOff>66675</xdr:rowOff>
    </xdr:from>
    <xdr:ext cx="1445763" cy="159873"/>
    <xdr:sp macro="" textlink="">
      <xdr:nvSpPr>
        <xdr:cNvPr id="825352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3858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6" name="Text Box 9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7" name="Text Box 10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8" name="Text Box 11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19" name="Text Box 12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20" name="Text Box 13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21" name="Text Box 14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9878922" name="Text Box 15"/>
        <xdr:cNvSpPr txBox="1">
          <a:spLocks noChangeArrowheads="1"/>
        </xdr:cNvSpPr>
      </xdr:nvSpPr>
      <xdr:spPr bwMode="auto">
        <a:xfrm>
          <a:off x="69532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9878923" name="Text Box 16"/>
        <xdr:cNvSpPr txBox="1">
          <a:spLocks noChangeArrowheads="1"/>
        </xdr:cNvSpPr>
      </xdr:nvSpPr>
      <xdr:spPr bwMode="auto">
        <a:xfrm>
          <a:off x="364807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9878924" name="Text Box 17"/>
        <xdr:cNvSpPr txBox="1">
          <a:spLocks noChangeArrowheads="1"/>
        </xdr:cNvSpPr>
      </xdr:nvSpPr>
      <xdr:spPr bwMode="auto">
        <a:xfrm>
          <a:off x="3648075" y="1728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9878925" name="Text Box 18"/>
        <xdr:cNvSpPr txBox="1">
          <a:spLocks noChangeArrowheads="1"/>
        </xdr:cNvSpPr>
      </xdr:nvSpPr>
      <xdr:spPr bwMode="auto">
        <a:xfrm>
          <a:off x="3648075" y="1461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9878926" name="Text Box 19"/>
        <xdr:cNvSpPr txBox="1">
          <a:spLocks noChangeArrowheads="1"/>
        </xdr:cNvSpPr>
      </xdr:nvSpPr>
      <xdr:spPr bwMode="auto">
        <a:xfrm>
          <a:off x="3648075" y="1461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0.94696</cdr:x>
      <cdr:y>0.4863</cdr:y>
    </cdr:from>
    <cdr:to>
      <cdr:x>0.99148</cdr:x>
      <cdr:y>0.73621</cdr:y>
    </cdr:to>
    <cdr:sp macro="" textlink="">
      <cdr:nvSpPr>
        <cdr:cNvPr id="8263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1192924"/>
          <a:ext cx="264207" cy="610038"/>
        </a:xfrm>
        <a:prstGeom xmlns:a="http://schemas.openxmlformats.org/drawingml/2006/main" prst="upArrow">
          <a:avLst>
            <a:gd name="adj1" fmla="val 50000"/>
            <a:gd name="adj2" fmla="val 5772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0.29064</cdr:y>
    </cdr:from>
    <cdr:to>
      <cdr:x>0.99086</cdr:x>
      <cdr:y>0.46196</cdr:y>
    </cdr:to>
    <cdr:sp macro="" textlink="">
      <cdr:nvSpPr>
        <cdr:cNvPr id="8273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48196"/>
          <a:ext cx="227614" cy="380210"/>
        </a:xfrm>
        <a:prstGeom xmlns:a="http://schemas.openxmlformats.org/drawingml/2006/main" prst="downArrow">
          <a:avLst>
            <a:gd name="adj1" fmla="val 50000"/>
            <a:gd name="adj2" fmla="val 417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0.35071</cdr:y>
    </cdr:from>
    <cdr:to>
      <cdr:x>0.99061</cdr:x>
      <cdr:y>0.50791</cdr:y>
    </cdr:to>
    <cdr:sp macro="" textlink="">
      <cdr:nvSpPr>
        <cdr:cNvPr id="8284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8245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71</xdr:row>
      <xdr:rowOff>123825</xdr:rowOff>
    </xdr:from>
    <xdr:to>
      <xdr:col>8</xdr:col>
      <xdr:colOff>47625</xdr:colOff>
      <xdr:row>87</xdr:row>
      <xdr:rowOff>95250</xdr:rowOff>
    </xdr:to>
    <xdr:graphicFrame macro="">
      <xdr:nvGraphicFramePr>
        <xdr:cNvPr id="98748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142875</xdr:rowOff>
    </xdr:from>
    <xdr:to>
      <xdr:col>6</xdr:col>
      <xdr:colOff>514350</xdr:colOff>
      <xdr:row>39</xdr:row>
      <xdr:rowOff>76200</xdr:rowOff>
    </xdr:to>
    <xdr:graphicFrame macro="">
      <xdr:nvGraphicFramePr>
        <xdr:cNvPr id="98748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40</xdr:row>
      <xdr:rowOff>66675</xdr:rowOff>
    </xdr:from>
    <xdr:to>
      <xdr:col>6</xdr:col>
      <xdr:colOff>514350</xdr:colOff>
      <xdr:row>55</xdr:row>
      <xdr:rowOff>38100</xdr:rowOff>
    </xdr:to>
    <xdr:graphicFrame macro="">
      <xdr:nvGraphicFramePr>
        <xdr:cNvPr id="98748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15" name="Text Box 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24</xdr:row>
      <xdr:rowOff>95250</xdr:rowOff>
    </xdr:from>
    <xdr:to>
      <xdr:col>8</xdr:col>
      <xdr:colOff>647700</xdr:colOff>
      <xdr:row>28</xdr:row>
      <xdr:rowOff>47625</xdr:rowOff>
    </xdr:to>
    <xdr:sp macro="" textlink="">
      <xdr:nvSpPr>
        <xdr:cNvPr id="28680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05450" y="4695825"/>
          <a:ext cx="1304925" cy="561975"/>
        </a:xfrm>
        <a:prstGeom prst="borderCallout1">
          <a:avLst>
            <a:gd name="adj1" fmla="val 12245"/>
            <a:gd name="adj2" fmla="val -8079"/>
            <a:gd name="adj3" fmla="val 20424"/>
            <a:gd name="adj4" fmla="val -171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676276</xdr:colOff>
      <xdr:row>39</xdr:row>
      <xdr:rowOff>133350</xdr:rowOff>
    </xdr:from>
    <xdr:to>
      <xdr:col>8</xdr:col>
      <xdr:colOff>723901</xdr:colOff>
      <xdr:row>44</xdr:row>
      <xdr:rowOff>19050</xdr:rowOff>
    </xdr:to>
    <xdr:sp macro="" textlink="">
      <xdr:nvSpPr>
        <xdr:cNvPr id="28681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00676" y="7019925"/>
          <a:ext cx="1485900" cy="647700"/>
        </a:xfrm>
        <a:prstGeom prst="borderCallout1">
          <a:avLst>
            <a:gd name="adj1" fmla="val 17648"/>
            <a:gd name="adj2" fmla="val -7921"/>
            <a:gd name="adj3" fmla="val 36764"/>
            <a:gd name="adj4" fmla="val -1181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874818" name="Text Box 10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86</xdr:row>
      <xdr:rowOff>38100</xdr:rowOff>
    </xdr:from>
    <xdr:ext cx="1445763" cy="159873"/>
    <xdr:sp macro="" textlink="">
      <xdr:nvSpPr>
        <xdr:cNvPr id="28683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400" y="13858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874820" name="Text Box 22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108</xdr:row>
      <xdr:rowOff>142875</xdr:rowOff>
    </xdr:to>
    <xdr:sp macro="" textlink="">
      <xdr:nvSpPr>
        <xdr:cNvPr id="9874821" name="Text Box 23"/>
        <xdr:cNvSpPr txBox="1">
          <a:spLocks noChangeArrowheads="1"/>
        </xdr:cNvSpPr>
      </xdr:nvSpPr>
      <xdr:spPr bwMode="auto">
        <a:xfrm>
          <a:off x="695325" y="17983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2" name="Text Box 2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3" name="Text Box 2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4" name="Text Box 26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5" name="Text Box 2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6" name="Text Box 28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7" name="Text Box 29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874828" name="Text Box 30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874829" name="Text Box 31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874830" name="Text Box 32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0.9332</cdr:x>
      <cdr:y>0.49038</cdr:y>
    </cdr:from>
    <cdr:to>
      <cdr:x>0.99144</cdr:x>
      <cdr:y>0.78076</cdr:y>
    </cdr:to>
    <cdr:sp macro="" textlink="">
      <cdr:nvSpPr>
        <cdr:cNvPr id="2969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4210" y="1212850"/>
          <a:ext cx="323940" cy="714375"/>
        </a:xfrm>
        <a:prstGeom xmlns:a="http://schemas.openxmlformats.org/drawingml/2006/main" prst="upArrow">
          <a:avLst>
            <a:gd name="adj1" fmla="val 50000"/>
            <a:gd name="adj2" fmla="val 5513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0.94521</cdr:x>
      <cdr:y>0.27485</cdr:y>
    </cdr:from>
    <cdr:to>
      <cdr:x>0.98914</cdr:x>
      <cdr:y>0.43946</cdr:y>
    </cdr:to>
    <cdr:sp macro="" textlink="">
      <cdr:nvSpPr>
        <cdr:cNvPr id="30723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881" y="613149"/>
          <a:ext cx="228893" cy="365341"/>
        </a:xfrm>
        <a:prstGeom xmlns:a="http://schemas.openxmlformats.org/drawingml/2006/main" prst="downArrow">
          <a:avLst>
            <a:gd name="adj1" fmla="val 50000"/>
            <a:gd name="adj2" fmla="val 399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0.31117</cdr:y>
    </cdr:from>
    <cdr:to>
      <cdr:x>0.99086</cdr:x>
      <cdr:y>0.49569</cdr:y>
    </cdr:to>
    <cdr:sp macro="" textlink="">
      <cdr:nvSpPr>
        <cdr:cNvPr id="9523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7483"/>
          <a:ext cx="227614" cy="423553"/>
        </a:xfrm>
        <a:prstGeom xmlns:a="http://schemas.openxmlformats.org/drawingml/2006/main" prst="downArrow">
          <a:avLst>
            <a:gd name="adj1" fmla="val 50000"/>
            <a:gd name="adj2" fmla="val 4652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0.3005</cdr:y>
    </cdr:from>
    <cdr:to>
      <cdr:x>0.99061</cdr:x>
      <cdr:y>0.46216</cdr:y>
    </cdr:to>
    <cdr:sp macro="" textlink="">
      <cdr:nvSpPr>
        <cdr:cNvPr id="3174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84393"/>
          <a:ext cx="228893" cy="366475"/>
        </a:xfrm>
        <a:prstGeom xmlns:a="http://schemas.openxmlformats.org/drawingml/2006/main" prst="downArrow">
          <a:avLst>
            <a:gd name="adj1" fmla="val 50000"/>
            <a:gd name="adj2" fmla="val 400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352425</xdr:colOff>
      <xdr:row>82</xdr:row>
      <xdr:rowOff>133350</xdr:rowOff>
    </xdr:to>
    <xdr:graphicFrame macro="">
      <xdr:nvGraphicFramePr>
        <xdr:cNvPr id="9899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133350</xdr:rowOff>
    </xdr:from>
    <xdr:to>
      <xdr:col>6</xdr:col>
      <xdr:colOff>514350</xdr:colOff>
      <xdr:row>35</xdr:row>
      <xdr:rowOff>66675</xdr:rowOff>
    </xdr:to>
    <xdr:graphicFrame macro="">
      <xdr:nvGraphicFramePr>
        <xdr:cNvPr id="98993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6</xdr:col>
      <xdr:colOff>504825</xdr:colOff>
      <xdr:row>51</xdr:row>
      <xdr:rowOff>0</xdr:rowOff>
    </xdr:to>
    <xdr:graphicFrame macro="">
      <xdr:nvGraphicFramePr>
        <xdr:cNvPr id="9899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106</xdr:row>
      <xdr:rowOff>0</xdr:rowOff>
    </xdr:to>
    <xdr:sp macro="" textlink="">
      <xdr:nvSpPr>
        <xdr:cNvPr id="9899391" name="Text Box 4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685800</xdr:colOff>
      <xdr:row>21</xdr:row>
      <xdr:rowOff>38101</xdr:rowOff>
    </xdr:from>
    <xdr:to>
      <xdr:col>8</xdr:col>
      <xdr:colOff>590550</xdr:colOff>
      <xdr:row>25</xdr:row>
      <xdr:rowOff>38101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0200" y="3848101"/>
          <a:ext cx="1371600" cy="609600"/>
        </a:xfrm>
        <a:prstGeom prst="borderCallout1">
          <a:avLst>
            <a:gd name="adj1" fmla="val 12194"/>
            <a:gd name="adj2" fmla="val -8931"/>
            <a:gd name="adj3" fmla="val 4413"/>
            <a:gd name="adj4" fmla="val -1585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600075</xdr:colOff>
      <xdr:row>36</xdr:row>
      <xdr:rowOff>85725</xdr:rowOff>
    </xdr:from>
    <xdr:to>
      <xdr:col>8</xdr:col>
      <xdr:colOff>714375</xdr:colOff>
      <xdr:row>40</xdr:row>
      <xdr:rowOff>123825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24475" y="6181725"/>
          <a:ext cx="1581150" cy="647700"/>
        </a:xfrm>
        <a:prstGeom prst="borderCallout1">
          <a:avLst>
            <a:gd name="adj1" fmla="val 18519"/>
            <a:gd name="adj2" fmla="val -8694"/>
            <a:gd name="adj3" fmla="val 16214"/>
            <a:gd name="adj4" fmla="val -984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85</xdr:row>
      <xdr:rowOff>190500</xdr:rowOff>
    </xdr:to>
    <xdr:sp macro="" textlink="">
      <xdr:nvSpPr>
        <xdr:cNvPr id="9899394" name="Text Box 7"/>
        <xdr:cNvSpPr txBox="1">
          <a:spLocks noChangeArrowheads="1"/>
        </xdr:cNvSpPr>
      </xdr:nvSpPr>
      <xdr:spPr bwMode="auto">
        <a:xfrm>
          <a:off x="3648075" y="1386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81</xdr:row>
      <xdr:rowOff>66675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3125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396" name="Text Box 9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397" name="Text Box 10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398" name="Text Box 11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399" name="Text Box 12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400" name="Text Box 13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401" name="Text Box 14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9899402" name="Text Box 15"/>
        <xdr:cNvSpPr txBox="1">
          <a:spLocks noChangeArrowheads="1"/>
        </xdr:cNvSpPr>
      </xdr:nvSpPr>
      <xdr:spPr bwMode="auto">
        <a:xfrm>
          <a:off x="69532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9899403" name="Text Box 16"/>
        <xdr:cNvSpPr txBox="1">
          <a:spLocks noChangeArrowheads="1"/>
        </xdr:cNvSpPr>
      </xdr:nvSpPr>
      <xdr:spPr bwMode="auto">
        <a:xfrm>
          <a:off x="364807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9899404" name="Text Box 17"/>
        <xdr:cNvSpPr txBox="1">
          <a:spLocks noChangeArrowheads="1"/>
        </xdr:cNvSpPr>
      </xdr:nvSpPr>
      <xdr:spPr bwMode="auto">
        <a:xfrm>
          <a:off x="3648075" y="1654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85</xdr:row>
      <xdr:rowOff>190500</xdr:rowOff>
    </xdr:to>
    <xdr:sp macro="" textlink="">
      <xdr:nvSpPr>
        <xdr:cNvPr id="9899405" name="Text Box 18"/>
        <xdr:cNvSpPr txBox="1">
          <a:spLocks noChangeArrowheads="1"/>
        </xdr:cNvSpPr>
      </xdr:nvSpPr>
      <xdr:spPr bwMode="auto">
        <a:xfrm>
          <a:off x="3648075" y="1386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85</xdr:row>
      <xdr:rowOff>190500</xdr:rowOff>
    </xdr:to>
    <xdr:sp macro="" textlink="">
      <xdr:nvSpPr>
        <xdr:cNvPr id="9899406" name="Text Box 19"/>
        <xdr:cNvSpPr txBox="1">
          <a:spLocks noChangeArrowheads="1"/>
        </xdr:cNvSpPr>
      </xdr:nvSpPr>
      <xdr:spPr bwMode="auto">
        <a:xfrm>
          <a:off x="3648075" y="1386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0.94696</cdr:x>
      <cdr:y>0.4863</cdr:y>
    </cdr:from>
    <cdr:to>
      <cdr:x>0.99148</cdr:x>
      <cdr:y>0.73621</cdr:y>
    </cdr:to>
    <cdr:sp macro="" textlink="">
      <cdr:nvSpPr>
        <cdr:cNvPr id="7895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1192924"/>
          <a:ext cx="264207" cy="610038"/>
        </a:xfrm>
        <a:prstGeom xmlns:a="http://schemas.openxmlformats.org/drawingml/2006/main" prst="upArrow">
          <a:avLst>
            <a:gd name="adj1" fmla="val 50000"/>
            <a:gd name="adj2" fmla="val 5772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0.29399</cdr:y>
    </cdr:from>
    <cdr:to>
      <cdr:x>0.99086</cdr:x>
      <cdr:y>0.46411</cdr:y>
    </cdr:to>
    <cdr:sp macro="" textlink="">
      <cdr:nvSpPr>
        <cdr:cNvPr id="79052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55630"/>
          <a:ext cx="227614" cy="377555"/>
        </a:xfrm>
        <a:prstGeom xmlns:a="http://schemas.openxmlformats.org/drawingml/2006/main" prst="downArrow">
          <a:avLst>
            <a:gd name="adj1" fmla="val 50000"/>
            <a:gd name="adj2" fmla="val 414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0.34736</cdr:y>
    </cdr:from>
    <cdr:to>
      <cdr:x>0.99061</cdr:x>
      <cdr:y>0.50599</cdr:y>
    </cdr:to>
    <cdr:sp macro="" textlink="">
      <cdr:nvSpPr>
        <cdr:cNvPr id="7915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0544"/>
          <a:ext cx="228893" cy="364145"/>
        </a:xfrm>
        <a:prstGeom xmlns:a="http://schemas.openxmlformats.org/drawingml/2006/main" prst="downArrow">
          <a:avLst>
            <a:gd name="adj1" fmla="val 50000"/>
            <a:gd name="adj2" fmla="val 39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104775</xdr:rowOff>
    </xdr:from>
    <xdr:to>
      <xdr:col>8</xdr:col>
      <xdr:colOff>0</xdr:colOff>
      <xdr:row>88</xdr:row>
      <xdr:rowOff>38100</xdr:rowOff>
    </xdr:to>
    <xdr:graphicFrame macro="">
      <xdr:nvGraphicFramePr>
        <xdr:cNvPr id="99075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85725</xdr:rowOff>
    </xdr:from>
    <xdr:to>
      <xdr:col>6</xdr:col>
      <xdr:colOff>514350</xdr:colOff>
      <xdr:row>38</xdr:row>
      <xdr:rowOff>19050</xdr:rowOff>
    </xdr:to>
    <xdr:graphicFrame macro="">
      <xdr:nvGraphicFramePr>
        <xdr:cNvPr id="990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114300</xdr:rowOff>
    </xdr:from>
    <xdr:to>
      <xdr:col>6</xdr:col>
      <xdr:colOff>476250</xdr:colOff>
      <xdr:row>53</xdr:row>
      <xdr:rowOff>114300</xdr:rowOff>
    </xdr:to>
    <xdr:graphicFrame macro="">
      <xdr:nvGraphicFramePr>
        <xdr:cNvPr id="99075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03" name="Text Box 5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24</xdr:row>
      <xdr:rowOff>38101</xdr:rowOff>
    </xdr:from>
    <xdr:to>
      <xdr:col>8</xdr:col>
      <xdr:colOff>390525</xdr:colOff>
      <xdr:row>28</xdr:row>
      <xdr:rowOff>19051</xdr:rowOff>
    </xdr:to>
    <xdr:sp macro="" textlink="">
      <xdr:nvSpPr>
        <xdr:cNvPr id="233478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5" y="4676776"/>
          <a:ext cx="1200150" cy="590550"/>
        </a:xfrm>
        <a:prstGeom prst="borderCallout1">
          <a:avLst>
            <a:gd name="adj1" fmla="val 12194"/>
            <a:gd name="adj2" fmla="val -8931"/>
            <a:gd name="adj3" fmla="val 14507"/>
            <a:gd name="adj4" fmla="val -1734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38</xdr:row>
      <xdr:rowOff>19050</xdr:rowOff>
    </xdr:from>
    <xdr:to>
      <xdr:col>8</xdr:col>
      <xdr:colOff>447675</xdr:colOff>
      <xdr:row>40</xdr:row>
      <xdr:rowOff>38100</xdr:rowOff>
    </xdr:to>
    <xdr:sp macro="" textlink="">
      <xdr:nvSpPr>
        <xdr:cNvPr id="233479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6" y="6638925"/>
          <a:ext cx="1314449" cy="323850"/>
        </a:xfrm>
        <a:prstGeom prst="borderCallout1">
          <a:avLst>
            <a:gd name="adj1" fmla="val 18519"/>
            <a:gd name="adj2" fmla="val -8694"/>
            <a:gd name="adj3" fmla="val 36802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7506" name="Text Box 8"/>
        <xdr:cNvSpPr txBox="1">
          <a:spLocks noChangeArrowheads="1"/>
        </xdr:cNvSpPr>
      </xdr:nvSpPr>
      <xdr:spPr bwMode="auto">
        <a:xfrm>
          <a:off x="3648075" y="1499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133350</xdr:colOff>
      <xdr:row>87</xdr:row>
      <xdr:rowOff>19050</xdr:rowOff>
    </xdr:from>
    <xdr:ext cx="1445763" cy="159873"/>
    <xdr:sp macro="" textlink="">
      <xdr:nvSpPr>
        <xdr:cNvPr id="233481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3350" y="143541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9907508" name="Text Box 20"/>
        <xdr:cNvSpPr txBox="1">
          <a:spLocks noChangeArrowheads="1"/>
        </xdr:cNvSpPr>
      </xdr:nvSpPr>
      <xdr:spPr bwMode="auto">
        <a:xfrm>
          <a:off x="3648075" y="1499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09" name="Text Box 21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10" name="Text Box 22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11" name="Text Box 23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9907512" name="Text Box 24"/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07513" name="Text Box 25"/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9907514" name="Text Box 26"/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110"/>
  <sheetViews>
    <sheetView showGridLines="0" zoomScaleNormal="100" zoomScaleSheetLayoutView="100" workbookViewId="0">
      <selection activeCell="T30" sqref="T30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1.140625" style="9" customWidth="1"/>
    <col min="9" max="9" width="11.42578125" style="9" customWidth="1"/>
    <col min="10" max="11" width="11.42578125" style="71" customWidth="1"/>
    <col min="12" max="12" width="5.140625" style="6" customWidth="1"/>
    <col min="13" max="13" width="5.28515625" style="6" customWidth="1"/>
    <col min="14" max="14" width="6" style="6" customWidth="1"/>
    <col min="15" max="15" width="1.5703125" style="6" customWidth="1"/>
    <col min="16" max="17" width="5.28515625" style="6" customWidth="1"/>
    <col min="18" max="18" width="5.42578125" style="6" customWidth="1"/>
    <col min="19" max="19" width="1.5703125" style="6" customWidth="1"/>
    <col min="20" max="20" width="5.140625" style="6" customWidth="1"/>
    <col min="21" max="21" width="4.85546875" style="6" customWidth="1"/>
    <col min="22" max="22" width="5.140625" style="6" customWidth="1"/>
    <col min="23" max="23" width="1.140625" style="6" customWidth="1"/>
    <col min="24" max="24" width="5.28515625" style="6" customWidth="1"/>
    <col min="25" max="25" width="5.140625" style="6" customWidth="1"/>
    <col min="26" max="26" width="4.85546875" style="6" customWidth="1"/>
    <col min="27" max="27" width="1.140625" style="6" customWidth="1"/>
    <col min="28" max="28" width="5.85546875" style="6" customWidth="1"/>
    <col min="29" max="29" width="5.5703125" style="6" customWidth="1"/>
    <col min="30" max="30" width="5" style="6" customWidth="1"/>
    <col min="31" max="31" width="1.42578125" style="6" customWidth="1"/>
    <col min="32" max="32" width="4.85546875" style="6" customWidth="1"/>
    <col min="33" max="33" width="5.42578125" style="6" customWidth="1"/>
    <col min="34" max="34" width="5" style="6" customWidth="1"/>
    <col min="35" max="35" width="1.85546875" style="6" customWidth="1"/>
    <col min="36" max="36" width="5.5703125" style="6" customWidth="1"/>
    <col min="37" max="37" width="6.42578125" style="6" customWidth="1"/>
    <col min="38" max="38" width="5.28515625" style="6" customWidth="1"/>
    <col min="39" max="39" width="1.85546875" style="6" customWidth="1"/>
    <col min="40" max="40" width="5.140625" style="6" customWidth="1"/>
    <col min="41" max="41" width="5.28515625" style="6" customWidth="1"/>
    <col min="42" max="42" width="5.7109375" style="6" customWidth="1"/>
    <col min="43" max="43" width="1.5703125" style="71" customWidth="1"/>
    <col min="44" max="48" width="5" style="71" customWidth="1"/>
    <col min="49" max="61" width="11.42578125" style="71" customWidth="1"/>
    <col min="62" max="16384" width="11.42578125" style="9"/>
  </cols>
  <sheetData>
    <row r="1" spans="1:60" ht="15" customHeight="1"/>
    <row r="2" spans="1:60" ht="22.5">
      <c r="A2" s="158" t="s">
        <v>34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60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60" ht="6.75" customHeight="1">
      <c r="F4" s="12"/>
    </row>
    <row r="5" spans="1:60" ht="13.5" thickBot="1">
      <c r="F5" s="12"/>
    </row>
    <row r="6" spans="1:60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1" customFormat="1" ht="15">
      <c r="A7" s="15" t="s">
        <v>2</v>
      </c>
      <c r="B7" s="16">
        <v>0.88</v>
      </c>
      <c r="C7" s="16">
        <v>0.82</v>
      </c>
      <c r="D7" s="16">
        <v>0.87</v>
      </c>
      <c r="E7" s="16">
        <v>1</v>
      </c>
      <c r="F7" s="16">
        <v>0.87</v>
      </c>
      <c r="G7" s="16">
        <v>0.88</v>
      </c>
      <c r="H7" s="16">
        <v>0.78</v>
      </c>
      <c r="I7" s="16">
        <v>0.73799999999999999</v>
      </c>
      <c r="J7" s="16">
        <v>0.79</v>
      </c>
      <c r="K7" s="17">
        <v>0.95950000000000002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15" customHeight="1">
      <c r="D8" s="21" t="s">
        <v>45</v>
      </c>
    </row>
    <row r="9" spans="1:60" ht="15" customHeight="1">
      <c r="D9" s="21"/>
    </row>
    <row r="10" spans="1:60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60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60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5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6"/>
      <c r="L13" s="6"/>
      <c r="M13" s="6"/>
      <c r="N13" s="6"/>
      <c r="O13" s="6"/>
      <c r="P13" s="6"/>
      <c r="Q13" s="6"/>
      <c r="R13" s="6"/>
      <c r="S13" s="6"/>
      <c r="T13" s="75"/>
      <c r="U13" s="6"/>
      <c r="V13" s="6"/>
      <c r="W13" s="6"/>
      <c r="X13" s="7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1" customFormat="1" ht="15">
      <c r="A14" s="147">
        <v>2011</v>
      </c>
      <c r="B14" s="148">
        <v>0.6</v>
      </c>
      <c r="C14" s="149">
        <v>0.55730000000000002</v>
      </c>
      <c r="D14" s="108">
        <v>-0.04</v>
      </c>
      <c r="E14" s="148">
        <v>0.6</v>
      </c>
      <c r="F14" s="149">
        <v>0.54420000000000002</v>
      </c>
      <c r="G14" s="108">
        <v>-0.2</v>
      </c>
      <c r="H14" s="145" t="s">
        <v>37</v>
      </c>
      <c r="I14" s="118">
        <v>0.69499999999999995</v>
      </c>
      <c r="J14" s="118">
        <v>0.66600000000000004</v>
      </c>
      <c r="K14" s="3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1" customFormat="1" ht="15">
      <c r="A15" s="147">
        <v>2012</v>
      </c>
      <c r="B15" s="76">
        <v>0.6</v>
      </c>
      <c r="C15" s="77">
        <v>0.53210000000000002</v>
      </c>
      <c r="D15" s="36">
        <f t="shared" ref="D15:D21" si="0">(C15-C14)/C14</f>
        <v>-4.5218015431544946E-2</v>
      </c>
      <c r="E15" s="76">
        <v>0.6</v>
      </c>
      <c r="F15" s="77">
        <v>0.5222</v>
      </c>
      <c r="G15" s="36">
        <f t="shared" ref="G15:G21" si="1">(F15-F14)/F14</f>
        <v>-4.0426313855200326E-2</v>
      </c>
      <c r="H15" s="145" t="s">
        <v>37</v>
      </c>
      <c r="I15" s="118">
        <v>0.69389999999999996</v>
      </c>
      <c r="J15" s="118">
        <v>0.66639999999999999</v>
      </c>
      <c r="K15" s="3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1" customFormat="1" ht="15">
      <c r="A16" s="147">
        <v>2013</v>
      </c>
      <c r="B16" s="76">
        <v>0.6</v>
      </c>
      <c r="C16" s="77">
        <v>0.58809999999999996</v>
      </c>
      <c r="D16" s="36">
        <f t="shared" si="0"/>
        <v>0.1052433753053936</v>
      </c>
      <c r="E16" s="76">
        <v>0.6</v>
      </c>
      <c r="F16" s="77">
        <v>0.57940000000000003</v>
      </c>
      <c r="G16" s="36">
        <f t="shared" si="1"/>
        <v>0.10953657602451174</v>
      </c>
      <c r="H16" s="145" t="s">
        <v>37</v>
      </c>
      <c r="I16" s="118">
        <v>0.70809999999999995</v>
      </c>
      <c r="J16" s="118">
        <v>0.67410000000000003</v>
      </c>
      <c r="K16" s="3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1" s="1" customFormat="1" ht="15">
      <c r="A17" s="43">
        <v>2015</v>
      </c>
      <c r="B17" s="76">
        <v>0.6</v>
      </c>
      <c r="C17" s="77">
        <v>0.57520000000000004</v>
      </c>
      <c r="D17" s="36">
        <f t="shared" si="0"/>
        <v>-2.1935045060363735E-2</v>
      </c>
      <c r="E17" s="76">
        <v>0.6</v>
      </c>
      <c r="F17" s="77">
        <v>0.57050000000000001</v>
      </c>
      <c r="G17" s="36">
        <f t="shared" si="1"/>
        <v>-1.5360717984121537E-2</v>
      </c>
      <c r="H17" s="145" t="s">
        <v>37</v>
      </c>
      <c r="I17" s="118">
        <v>0.70830000000000004</v>
      </c>
      <c r="J17" s="118">
        <v>0.66800000000000004</v>
      </c>
      <c r="K17" s="3"/>
      <c r="L17" s="3"/>
      <c r="M17" s="3"/>
      <c r="N17" s="3"/>
      <c r="O17" s="3"/>
      <c r="P17" s="3"/>
      <c r="Q17" s="3"/>
      <c r="R17" s="3"/>
      <c r="S17" s="92"/>
      <c r="T17" s="3"/>
      <c r="U17" s="3"/>
      <c r="V17" s="3"/>
      <c r="W17" s="9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1" s="42" customFormat="1" ht="15">
      <c r="A18" s="43">
        <v>2016</v>
      </c>
      <c r="B18" s="76">
        <v>0.6</v>
      </c>
      <c r="C18" s="77">
        <v>0.57589999999999997</v>
      </c>
      <c r="D18" s="36">
        <f t="shared" si="0"/>
        <v>1.2169680111264306E-3</v>
      </c>
      <c r="E18" s="76">
        <v>0.6</v>
      </c>
      <c r="F18" s="77">
        <v>0.53269999999999995</v>
      </c>
      <c r="G18" s="36">
        <f t="shared" si="1"/>
        <v>-6.6257668711656545E-2</v>
      </c>
      <c r="H18" s="145" t="s">
        <v>37</v>
      </c>
      <c r="I18" s="118">
        <v>0.71579999999999999</v>
      </c>
      <c r="J18" s="118">
        <v>0.67889999999999995</v>
      </c>
      <c r="K18" s="90"/>
      <c r="L18" s="90"/>
      <c r="M18" s="90"/>
      <c r="N18" s="90"/>
      <c r="O18" s="90"/>
      <c r="P18" s="90"/>
      <c r="Q18" s="90"/>
      <c r="R18" s="90"/>
      <c r="S18" s="93"/>
      <c r="T18" s="90"/>
      <c r="U18" s="90"/>
      <c r="V18" s="90"/>
      <c r="W18" s="93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</row>
    <row r="19" spans="1:61" s="1" customFormat="1" ht="15">
      <c r="A19" s="43">
        <v>2017</v>
      </c>
      <c r="B19" s="76">
        <v>0.6</v>
      </c>
      <c r="C19" s="77">
        <v>0.65700000000000003</v>
      </c>
      <c r="D19" s="36">
        <f t="shared" si="0"/>
        <v>0.14082305955895133</v>
      </c>
      <c r="E19" s="76">
        <v>0.6</v>
      </c>
      <c r="F19" s="77">
        <v>0.61099999999999999</v>
      </c>
      <c r="G19" s="36">
        <f t="shared" si="1"/>
        <v>0.14698704711845326</v>
      </c>
      <c r="H19" s="145" t="s">
        <v>28</v>
      </c>
      <c r="I19" s="118">
        <v>0.75170000000000003</v>
      </c>
      <c r="J19" s="118">
        <v>0.71889999999999998</v>
      </c>
      <c r="K19" s="3"/>
      <c r="L19" s="3"/>
      <c r="M19" s="3"/>
      <c r="N19" s="3"/>
      <c r="O19" s="3"/>
      <c r="P19" s="3"/>
      <c r="Q19" s="3"/>
      <c r="R19" s="3"/>
      <c r="S19" s="92"/>
      <c r="T19" s="90"/>
      <c r="U19" s="3"/>
      <c r="V19" s="3"/>
      <c r="W19" s="92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1" ht="15">
      <c r="A20" s="43">
        <v>2018</v>
      </c>
      <c r="B20" s="76">
        <v>0.6</v>
      </c>
      <c r="C20" s="77">
        <v>0.65549999999999997</v>
      </c>
      <c r="D20" s="121">
        <f t="shared" si="0"/>
        <v>-2.2831050228311368E-3</v>
      </c>
      <c r="E20" s="76">
        <v>0.6</v>
      </c>
      <c r="F20" s="77">
        <v>0.61119999999999997</v>
      </c>
      <c r="G20" s="121">
        <f t="shared" si="1"/>
        <v>3.2733224222582322E-4</v>
      </c>
      <c r="H20" s="145" t="s">
        <v>28</v>
      </c>
      <c r="I20" s="118">
        <v>0.75929999999999997</v>
      </c>
      <c r="J20" s="118">
        <v>0.71540000000000004</v>
      </c>
      <c r="T20" s="79"/>
      <c r="U20" s="75"/>
      <c r="X20" s="79"/>
      <c r="Y20" s="75"/>
    </row>
    <row r="21" spans="1:61" s="126" customFormat="1" ht="15">
      <c r="A21" s="43">
        <v>2019</v>
      </c>
      <c r="B21" s="44">
        <v>0.6</v>
      </c>
      <c r="C21" s="35">
        <v>0.625</v>
      </c>
      <c r="D21" s="45">
        <f t="shared" si="0"/>
        <v>-4.652936689549958E-2</v>
      </c>
      <c r="E21" s="44">
        <v>0.6</v>
      </c>
      <c r="F21" s="35">
        <v>0.58460000000000001</v>
      </c>
      <c r="G21" s="45">
        <f t="shared" si="1"/>
        <v>-4.3520942408376895E-2</v>
      </c>
      <c r="H21" s="145" t="s">
        <v>37</v>
      </c>
      <c r="I21" s="118">
        <v>0.73650000000000004</v>
      </c>
      <c r="J21" s="118">
        <v>0.69230000000000003</v>
      </c>
      <c r="K21" s="95"/>
      <c r="L21" s="75"/>
      <c r="M21" s="75"/>
      <c r="N21" s="75"/>
      <c r="O21" s="75"/>
      <c r="P21" s="75"/>
      <c r="Q21" s="75"/>
      <c r="R21" s="75"/>
      <c r="S21" s="75"/>
      <c r="T21" s="79"/>
      <c r="U21" s="75"/>
      <c r="V21" s="75"/>
      <c r="W21" s="75"/>
      <c r="X21" s="79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</row>
    <row r="22" spans="1:61" s="126" customFormat="1" ht="15.75" thickBot="1">
      <c r="A22" s="43">
        <v>2020</v>
      </c>
      <c r="B22" s="44">
        <v>0.6</v>
      </c>
      <c r="C22" s="35">
        <v>0.72389999999999999</v>
      </c>
      <c r="D22" s="45">
        <f>(C22-C21)/C21</f>
        <v>0.15823999999999999</v>
      </c>
      <c r="E22" s="81">
        <v>0.6</v>
      </c>
      <c r="F22" s="8">
        <v>0.68130000000000002</v>
      </c>
      <c r="G22" s="82">
        <f>(F22-F21)/F21</f>
        <v>0.16541224769072871</v>
      </c>
      <c r="H22" s="145" t="s">
        <v>28</v>
      </c>
      <c r="I22" s="118">
        <v>0.73740000000000006</v>
      </c>
      <c r="J22" s="118">
        <v>0.70799999999999996</v>
      </c>
      <c r="K22" s="95"/>
      <c r="L22" s="75"/>
      <c r="M22" s="75"/>
      <c r="N22" s="75"/>
      <c r="O22" s="75"/>
      <c r="P22" s="75"/>
      <c r="Q22" s="75"/>
      <c r="R22" s="75"/>
      <c r="S22" s="75"/>
      <c r="T22" s="79"/>
      <c r="U22" s="75"/>
      <c r="V22" s="75"/>
      <c r="W22" s="75"/>
      <c r="X22" s="79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</row>
    <row r="23" spans="1:61" s="126" customFormat="1" ht="15" thickBot="1">
      <c r="A23" s="115">
        <v>2021</v>
      </c>
      <c r="B23" s="116">
        <v>0.6</v>
      </c>
      <c r="C23" s="117">
        <v>0.31519999999999998</v>
      </c>
      <c r="D23" s="150">
        <f>(C23-C22)/C22</f>
        <v>-0.56458074319657414</v>
      </c>
      <c r="E23" s="151">
        <v>0.6</v>
      </c>
      <c r="F23" s="152">
        <v>0.28070000000000001</v>
      </c>
      <c r="G23" s="152">
        <f>(F23-F22)/F22</f>
        <v>-0.58799354175840302</v>
      </c>
      <c r="H23" s="146" t="s">
        <v>37</v>
      </c>
      <c r="I23" s="119">
        <v>0.48699999999999999</v>
      </c>
      <c r="J23" s="119">
        <v>0.46700000000000003</v>
      </c>
      <c r="K23" s="95"/>
      <c r="L23" s="75"/>
      <c r="M23" s="75"/>
      <c r="N23" s="75"/>
      <c r="O23" s="75"/>
      <c r="P23" s="75"/>
      <c r="Q23" s="75"/>
      <c r="R23" s="75"/>
      <c r="S23" s="75"/>
      <c r="T23" s="79"/>
      <c r="U23" s="75"/>
      <c r="V23" s="75"/>
      <c r="W23" s="75"/>
      <c r="X23" s="79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</row>
    <row r="24" spans="1:61" s="126" customFormat="1" ht="14.25">
      <c r="A24" s="144"/>
      <c r="B24" s="125"/>
      <c r="C24" s="125"/>
      <c r="D24" s="125"/>
      <c r="E24" s="125"/>
      <c r="F24" s="125"/>
      <c r="G24" s="125"/>
      <c r="H24" s="144"/>
      <c r="I24" s="119"/>
      <c r="J24" s="119"/>
      <c r="K24" s="95"/>
      <c r="L24" s="75"/>
      <c r="M24" s="75"/>
      <c r="N24" s="75"/>
      <c r="O24" s="75"/>
      <c r="P24" s="75"/>
      <c r="Q24" s="75"/>
      <c r="R24" s="75"/>
      <c r="S24" s="75"/>
      <c r="T24" s="79"/>
      <c r="U24" s="75"/>
      <c r="V24" s="75"/>
      <c r="W24" s="75"/>
      <c r="X24" s="79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</row>
    <row r="25" spans="1:61">
      <c r="T25" s="79"/>
      <c r="U25" s="75"/>
      <c r="X25" s="79"/>
      <c r="Y25" s="75"/>
    </row>
    <row r="26" spans="1:61">
      <c r="T26" s="79"/>
      <c r="U26" s="75"/>
      <c r="X26" s="79"/>
      <c r="Y26" s="75"/>
    </row>
    <row r="27" spans="1:61">
      <c r="T27" s="79"/>
      <c r="U27" s="75"/>
      <c r="X27" s="79"/>
      <c r="Y27" s="75"/>
    </row>
    <row r="28" spans="1:61">
      <c r="T28" s="79"/>
      <c r="U28" s="75"/>
      <c r="X28" s="79"/>
      <c r="Y28" s="75"/>
    </row>
    <row r="29" spans="1:61">
      <c r="T29" s="79"/>
      <c r="U29" s="75"/>
      <c r="X29" s="79"/>
      <c r="Y29" s="75"/>
    </row>
    <row r="30" spans="1:61">
      <c r="T30" s="79"/>
      <c r="U30" s="75"/>
      <c r="X30" s="79"/>
      <c r="Y30" s="75"/>
    </row>
    <row r="31" spans="1:61">
      <c r="T31" s="79"/>
      <c r="U31" s="75"/>
      <c r="X31" s="79"/>
      <c r="Y31" s="75"/>
    </row>
    <row r="32" spans="1:61">
      <c r="L32" s="75"/>
      <c r="M32" s="75"/>
    </row>
    <row r="34" spans="23:23">
      <c r="W34" s="78"/>
    </row>
    <row r="35" spans="23:23">
      <c r="W35" s="78"/>
    </row>
    <row r="36" spans="23:23">
      <c r="W36" s="78"/>
    </row>
    <row r="37" spans="23:23">
      <c r="W37" s="78"/>
    </row>
    <row r="38" spans="23:23">
      <c r="W38" s="78"/>
    </row>
    <row r="39" spans="23:23">
      <c r="W39" s="78"/>
    </row>
    <row r="56" spans="1:55" ht="12" customHeight="1"/>
    <row r="57" spans="1:55" ht="18.95" customHeight="1">
      <c r="A57" s="171" t="s">
        <v>14</v>
      </c>
      <c r="B57" s="171"/>
      <c r="C57" s="171"/>
      <c r="D57" s="171"/>
      <c r="E57" s="171"/>
      <c r="F57" s="171"/>
      <c r="G57" s="171"/>
      <c r="H57" s="162"/>
      <c r="I57" s="162"/>
    </row>
    <row r="58" spans="1:55" ht="12.75" thickBot="1"/>
    <row r="59" spans="1:55" s="12" customFormat="1" ht="14.1" customHeight="1" thickBot="1">
      <c r="B59" s="156">
        <v>2017</v>
      </c>
      <c r="C59" s="157"/>
      <c r="D59" s="156">
        <v>2018</v>
      </c>
      <c r="E59" s="157"/>
      <c r="F59" s="156">
        <v>2019</v>
      </c>
      <c r="G59" s="157"/>
      <c r="H59" s="156">
        <v>2020</v>
      </c>
      <c r="I59" s="157"/>
      <c r="J59" s="156">
        <v>2021</v>
      </c>
      <c r="K59" s="15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</row>
    <row r="60" spans="1:55" s="12" customFormat="1" ht="13.5" thickBot="1">
      <c r="A60" s="112" t="s">
        <v>15</v>
      </c>
      <c r="B60" s="50" t="s">
        <v>16</v>
      </c>
      <c r="C60" s="29" t="s">
        <v>17</v>
      </c>
      <c r="D60" s="50" t="s">
        <v>16</v>
      </c>
      <c r="E60" s="29" t="s">
        <v>17</v>
      </c>
      <c r="F60" s="50" t="s">
        <v>16</v>
      </c>
      <c r="G60" s="29" t="s">
        <v>17</v>
      </c>
      <c r="H60" s="50" t="s">
        <v>16</v>
      </c>
      <c r="I60" s="29" t="s">
        <v>17</v>
      </c>
      <c r="J60" s="50" t="s">
        <v>16</v>
      </c>
      <c r="K60" s="29" t="s">
        <v>17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</row>
    <row r="61" spans="1:55" s="12" customFormat="1" ht="12.75">
      <c r="A61" s="54" t="s">
        <v>18</v>
      </c>
      <c r="B61" s="51">
        <v>2690.6</v>
      </c>
      <c r="C61" s="52">
        <f>B61/B71</f>
        <v>0.62673536701265298</v>
      </c>
      <c r="D61" s="51">
        <v>3210.5999999999985</v>
      </c>
      <c r="E61" s="52">
        <f>D61/D71</f>
        <v>0.65549203756635355</v>
      </c>
      <c r="F61" s="51">
        <v>2426.8200000000002</v>
      </c>
      <c r="G61" s="52">
        <f>F61/F71</f>
        <v>0.62498583569405108</v>
      </c>
      <c r="H61" s="51">
        <v>5709.840000000002</v>
      </c>
      <c r="I61" s="52">
        <f>H61/H71</f>
        <v>0.72390998415213959</v>
      </c>
      <c r="J61" s="51">
        <v>1367.2799999999997</v>
      </c>
      <c r="K61" s="52">
        <f>J61/J71</f>
        <v>0.31515039760285807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</row>
    <row r="62" spans="1:55" s="12" customFormat="1" ht="12.75">
      <c r="A62" s="54" t="s">
        <v>24</v>
      </c>
      <c r="B62" s="55">
        <v>81.44</v>
      </c>
      <c r="C62" s="56">
        <f>B62/B71</f>
        <v>1.897024020274677E-2</v>
      </c>
      <c r="D62" s="55">
        <v>138.40000000000003</v>
      </c>
      <c r="E62" s="56">
        <f>D62/D71</f>
        <v>2.8256431196406716E-2</v>
      </c>
      <c r="F62" s="55">
        <v>87.18</v>
      </c>
      <c r="G62" s="56">
        <f>F62/F71</f>
        <v>2.2451712593355655E-2</v>
      </c>
      <c r="H62" s="55">
        <v>206.16000000000005</v>
      </c>
      <c r="I62" s="56">
        <f>H62/H71</f>
        <v>2.6137559429477021E-2</v>
      </c>
      <c r="J62" s="55">
        <v>55.719999999999992</v>
      </c>
      <c r="K62" s="56">
        <f>J62/J71</f>
        <v>1.2843148553647573E-2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</row>
    <row r="63" spans="1:55" s="12" customFormat="1" ht="12.75">
      <c r="A63" s="54" t="s">
        <v>21</v>
      </c>
      <c r="B63" s="55">
        <v>33</v>
      </c>
      <c r="C63" s="56">
        <f>B63/B71</f>
        <v>7.6868605929597674E-3</v>
      </c>
      <c r="D63" s="55">
        <v>27</v>
      </c>
      <c r="E63" s="56">
        <f>D63/D71</f>
        <v>5.5124540628828118E-3</v>
      </c>
      <c r="F63" s="55">
        <v>22</v>
      </c>
      <c r="G63" s="56">
        <f>F63/F71</f>
        <v>5.6657223796033997E-3</v>
      </c>
      <c r="H63" s="55">
        <v>49</v>
      </c>
      <c r="I63" s="56">
        <f>H63/H71</f>
        <v>6.2123613312202834E-3</v>
      </c>
      <c r="J63" s="55">
        <v>1</v>
      </c>
      <c r="K63" s="56">
        <f>J63/J71</f>
        <v>2.3049441051054513E-4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</row>
    <row r="64" spans="1:55" s="12" customFormat="1" ht="12.75">
      <c r="A64" s="54" t="s">
        <v>19</v>
      </c>
      <c r="B64" s="55">
        <v>474</v>
      </c>
      <c r="C64" s="56">
        <f>B64/B71</f>
        <v>0.1104112703352403</v>
      </c>
      <c r="D64" s="55">
        <v>524</v>
      </c>
      <c r="E64" s="56">
        <f>D64/D71</f>
        <v>0.10698244181298493</v>
      </c>
      <c r="F64" s="55">
        <v>470</v>
      </c>
      <c r="G64" s="56">
        <f>F64/F71</f>
        <v>0.12104043265516354</v>
      </c>
      <c r="H64" s="55">
        <v>489</v>
      </c>
      <c r="I64" s="56">
        <f>H64/H71</f>
        <v>6.1996830427892217E-2</v>
      </c>
      <c r="J64" s="55">
        <v>117</v>
      </c>
      <c r="K64" s="56">
        <f>J64/J71</f>
        <v>2.6967846029733778E-2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</row>
    <row r="65" spans="1:61" s="12" customFormat="1" ht="12.75">
      <c r="A65" s="54" t="s">
        <v>20</v>
      </c>
      <c r="B65" s="55">
        <v>785</v>
      </c>
      <c r="C65" s="56">
        <f>B65/B71</f>
        <v>0.18285410804464902</v>
      </c>
      <c r="D65" s="55">
        <v>796</v>
      </c>
      <c r="E65" s="56">
        <f>D65/D71</f>
        <v>0.16251531237239697</v>
      </c>
      <c r="F65" s="55">
        <v>637</v>
      </c>
      <c r="G65" s="56">
        <f>F65/F71</f>
        <v>0.16404841617306207</v>
      </c>
      <c r="H65" s="55">
        <v>845</v>
      </c>
      <c r="I65" s="56">
        <f>H65/H71</f>
        <v>0.10713153724247224</v>
      </c>
      <c r="J65" s="55">
        <v>251</v>
      </c>
      <c r="K65" s="56">
        <f>J65/J71</f>
        <v>5.7854097038146826E-2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</row>
    <row r="66" spans="1:61" s="12" customFormat="1" ht="12.75" customHeight="1">
      <c r="A66" s="57" t="s">
        <v>26</v>
      </c>
      <c r="B66" s="55">
        <v>119</v>
      </c>
      <c r="C66" s="56">
        <f>B66/B71</f>
        <v>2.7719285168551887E-2</v>
      </c>
      <c r="D66" s="55"/>
      <c r="E66" s="56">
        <f>D66/D71</f>
        <v>0</v>
      </c>
      <c r="F66" s="55">
        <v>112</v>
      </c>
      <c r="G66" s="56">
        <f>F66/F71</f>
        <v>2.8843677568890034E-2</v>
      </c>
      <c r="H66" s="55">
        <v>318.5</v>
      </c>
      <c r="I66" s="56">
        <f>H66/H71</f>
        <v>4.0380348652931844E-2</v>
      </c>
      <c r="J66" s="55">
        <v>98.5</v>
      </c>
      <c r="K66" s="56">
        <f>J66/J71</f>
        <v>2.2703699435288695E-2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</row>
    <row r="67" spans="1:61" s="12" customFormat="1" ht="12.75">
      <c r="A67" s="54" t="s">
        <v>40</v>
      </c>
      <c r="B67" s="55">
        <v>13</v>
      </c>
      <c r="C67" s="56">
        <f>B67/B71</f>
        <v>3.028157203287181E-3</v>
      </c>
      <c r="D67" s="55">
        <v>18</v>
      </c>
      <c r="E67" s="56">
        <f>D67/D71</f>
        <v>3.6749693752552077E-3</v>
      </c>
      <c r="F67" s="55">
        <v>14</v>
      </c>
      <c r="G67" s="56">
        <f>F67/F71</f>
        <v>3.6054596961112542E-3</v>
      </c>
      <c r="H67" s="55">
        <v>39</v>
      </c>
      <c r="I67" s="56">
        <f>H67/H71</f>
        <v>4.9445324881141036E-3</v>
      </c>
      <c r="J67" s="55">
        <v>6</v>
      </c>
      <c r="K67" s="56">
        <f>J67/J71</f>
        <v>1.3829664630632707E-3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</row>
    <row r="68" spans="1:61" s="12" customFormat="1" ht="12.75">
      <c r="A68" s="54" t="s">
        <v>39</v>
      </c>
      <c r="B68" s="55">
        <v>65</v>
      </c>
      <c r="C68" s="56">
        <f>B68/B71</f>
        <v>1.5140786016435906E-2</v>
      </c>
      <c r="D68" s="55">
        <v>130</v>
      </c>
      <c r="E68" s="56">
        <f>D68/D71</f>
        <v>2.6541445487954278E-2</v>
      </c>
      <c r="F68" s="55">
        <v>100</v>
      </c>
      <c r="G68" s="56">
        <f>F68/F71</f>
        <v>2.5753283543651816E-2</v>
      </c>
      <c r="H68" s="55">
        <v>184</v>
      </c>
      <c r="I68" s="56">
        <f>H68/H71</f>
        <v>2.332805071315372E-2</v>
      </c>
      <c r="J68" s="55">
        <v>2437</v>
      </c>
      <c r="K68" s="56">
        <f>J68/J71</f>
        <v>0.56171487841419843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</row>
    <row r="69" spans="1:61" s="12" customFormat="1" ht="12.75">
      <c r="A69" s="54" t="s">
        <v>23</v>
      </c>
      <c r="B69" s="55">
        <v>30</v>
      </c>
      <c r="C69" s="56">
        <f>B69/B71</f>
        <v>6.9880550845088799E-3</v>
      </c>
      <c r="D69" s="55">
        <v>33</v>
      </c>
      <c r="E69" s="56">
        <f>D69/D71</f>
        <v>6.7374438546345472E-3</v>
      </c>
      <c r="F69" s="55">
        <v>8</v>
      </c>
      <c r="G69" s="56">
        <f>F69/F71</f>
        <v>2.0602626834921455E-3</v>
      </c>
      <c r="H69" s="55">
        <v>28</v>
      </c>
      <c r="I69" s="56">
        <f>H69/H71</f>
        <v>3.5499207606973049E-3</v>
      </c>
      <c r="J69" s="55">
        <v>0</v>
      </c>
      <c r="K69" s="56">
        <f>J69/J71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</row>
    <row r="70" spans="1:61" s="12" customFormat="1" ht="12.75">
      <c r="A70" s="54" t="s">
        <v>22</v>
      </c>
      <c r="B70" s="55">
        <v>2</v>
      </c>
      <c r="C70" s="56">
        <f>B70/B71</f>
        <v>4.6587033896725862E-4</v>
      </c>
      <c r="D70" s="55">
        <v>21</v>
      </c>
      <c r="E70" s="56">
        <f>D70/D71</f>
        <v>4.2874642711310754E-3</v>
      </c>
      <c r="F70" s="55">
        <v>6</v>
      </c>
      <c r="G70" s="56">
        <f>F70/F71</f>
        <v>1.545197012619109E-3</v>
      </c>
      <c r="H70" s="55">
        <v>19</v>
      </c>
      <c r="I70" s="56">
        <f>H70/H71</f>
        <v>2.4088748019017426E-3</v>
      </c>
      <c r="J70" s="55">
        <v>5</v>
      </c>
      <c r="K70" s="56">
        <f>J70/J71</f>
        <v>1.1524720525527255E-3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</row>
    <row r="71" spans="1:61" s="12" customFormat="1" ht="13.5" thickBot="1">
      <c r="A71" s="54" t="s">
        <v>27</v>
      </c>
      <c r="B71" s="113">
        <f t="shared" ref="B71:G71" si="2">SUM(B61:B70)</f>
        <v>4293.04</v>
      </c>
      <c r="C71" s="114">
        <f t="shared" si="2"/>
        <v>1</v>
      </c>
      <c r="D71" s="113">
        <f t="shared" si="2"/>
        <v>4897.9999999999982</v>
      </c>
      <c r="E71" s="114">
        <f t="shared" si="2"/>
        <v>1.0000000000000002</v>
      </c>
      <c r="F71" s="113">
        <f t="shared" si="2"/>
        <v>3883</v>
      </c>
      <c r="G71" s="114">
        <f t="shared" si="2"/>
        <v>1</v>
      </c>
      <c r="H71" s="113">
        <f>SUM(H61:H70)</f>
        <v>7887.5000000000018</v>
      </c>
      <c r="I71" s="114">
        <f>SUM(I61:I70)</f>
        <v>1</v>
      </c>
      <c r="J71" s="113">
        <f>SUM(J61:J70)</f>
        <v>4338.5</v>
      </c>
      <c r="K71" s="114">
        <f>SUM(K61:K70)</f>
        <v>1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</row>
    <row r="72" spans="1:61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</row>
    <row r="73" spans="1:61" s="12" customFormat="1" ht="12.75">
      <c r="A73" s="58"/>
      <c r="B73" s="59"/>
      <c r="C73" s="60"/>
      <c r="D73" s="61"/>
      <c r="E73" s="53"/>
      <c r="F73" s="61"/>
      <c r="G73" s="53"/>
      <c r="H73" s="53"/>
      <c r="J73" s="83"/>
      <c r="K73" s="8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</row>
    <row r="74" spans="1:61" s="12" customFormat="1" ht="12.75">
      <c r="A74" s="58"/>
      <c r="B74" s="59"/>
      <c r="C74" s="60"/>
      <c r="D74" s="61"/>
      <c r="E74" s="53"/>
      <c r="F74" s="61"/>
      <c r="G74" s="53"/>
      <c r="H74" s="53"/>
      <c r="J74" s="83"/>
      <c r="K74" s="8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</row>
    <row r="75" spans="1:61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</row>
    <row r="76" spans="1:61" s="12" customFormat="1" ht="12.75">
      <c r="A76" s="58"/>
      <c r="B76" s="59"/>
      <c r="C76" s="60"/>
      <c r="D76" s="61"/>
      <c r="E76" s="53"/>
      <c r="F76" s="61"/>
      <c r="G76" s="53"/>
      <c r="H76" s="53"/>
      <c r="J76" s="83"/>
      <c r="K76" s="8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</row>
    <row r="77" spans="1:61" s="12" customFormat="1" ht="12.75">
      <c r="A77" s="58"/>
      <c r="B77" s="59"/>
      <c r="C77" s="60"/>
      <c r="D77" s="61"/>
      <c r="E77" s="53"/>
      <c r="F77" s="61"/>
      <c r="G77" s="53"/>
      <c r="H77" s="53"/>
      <c r="J77" s="83"/>
      <c r="K77" s="8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</row>
    <row r="93" spans="1:56" ht="41.1" customHeight="1">
      <c r="A93" s="62"/>
      <c r="B93" s="170" t="s">
        <v>41</v>
      </c>
      <c r="C93" s="170"/>
      <c r="D93" s="170"/>
      <c r="E93" s="170"/>
      <c r="F93" s="170"/>
      <c r="G93" s="62"/>
      <c r="H93" s="63"/>
      <c r="I93" s="63"/>
    </row>
    <row r="94" spans="1:56" ht="12.75" thickBot="1"/>
    <row r="95" spans="1:56" s="12" customFormat="1" ht="13.5" thickBot="1">
      <c r="D95" s="64">
        <v>2017</v>
      </c>
      <c r="E95" s="64">
        <v>2018</v>
      </c>
      <c r="F95" s="64">
        <v>2019</v>
      </c>
      <c r="G95" s="64">
        <v>2020</v>
      </c>
      <c r="H95" s="64">
        <v>2021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</row>
    <row r="96" spans="1:56" s="12" customFormat="1" ht="12.75">
      <c r="B96" s="54" t="s">
        <v>24</v>
      </c>
      <c r="C96" s="65"/>
      <c r="D96" s="66">
        <v>107</v>
      </c>
      <c r="E96" s="105">
        <v>112</v>
      </c>
      <c r="F96" s="105">
        <v>78</v>
      </c>
      <c r="G96" s="105">
        <v>223</v>
      </c>
      <c r="H96" s="105">
        <v>75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</row>
    <row r="97" spans="2:63" s="12" customFormat="1" ht="12.75">
      <c r="B97" s="54" t="s">
        <v>21</v>
      </c>
      <c r="C97" s="68"/>
      <c r="D97" s="84">
        <v>33</v>
      </c>
      <c r="E97" s="97">
        <v>41</v>
      </c>
      <c r="F97" s="97">
        <v>26</v>
      </c>
      <c r="G97" s="97">
        <v>71</v>
      </c>
      <c r="H97" s="97">
        <v>20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</row>
    <row r="98" spans="2:63" s="12" customFormat="1" ht="12.75">
      <c r="B98" s="54" t="s">
        <v>19</v>
      </c>
      <c r="C98" s="68"/>
      <c r="D98" s="84">
        <v>201</v>
      </c>
      <c r="E98" s="97">
        <v>240</v>
      </c>
      <c r="F98" s="97">
        <v>169</v>
      </c>
      <c r="G98" s="97">
        <v>234</v>
      </c>
      <c r="H98" s="97">
        <v>123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</row>
    <row r="99" spans="2:63" s="12" customFormat="1" ht="12.75">
      <c r="B99" s="54" t="s">
        <v>20</v>
      </c>
      <c r="C99" s="68"/>
      <c r="D99" s="84">
        <v>138</v>
      </c>
      <c r="E99" s="97">
        <v>158</v>
      </c>
      <c r="F99" s="97">
        <v>132</v>
      </c>
      <c r="G99" s="97">
        <v>241</v>
      </c>
      <c r="H99" s="97">
        <v>96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</row>
    <row r="100" spans="2:63" s="12" customFormat="1" ht="12.75" customHeight="1">
      <c r="B100" s="57" t="s">
        <v>26</v>
      </c>
      <c r="C100" s="68"/>
      <c r="D100" s="84">
        <v>345</v>
      </c>
      <c r="E100" s="97">
        <v>374</v>
      </c>
      <c r="F100" s="97">
        <v>336</v>
      </c>
      <c r="G100" s="97">
        <v>606</v>
      </c>
      <c r="H100" s="97">
        <v>274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</row>
    <row r="101" spans="2:63" s="12" customFormat="1" ht="12.75" customHeight="1">
      <c r="B101" s="57" t="s">
        <v>40</v>
      </c>
      <c r="C101" s="68"/>
      <c r="D101" s="84">
        <v>127</v>
      </c>
      <c r="E101" s="97"/>
      <c r="F101" s="97"/>
      <c r="G101" s="97"/>
      <c r="H101" s="9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</row>
    <row r="102" spans="2:63" s="12" customFormat="1" ht="15" customHeight="1">
      <c r="B102" s="54" t="s">
        <v>39</v>
      </c>
      <c r="C102" s="68"/>
      <c r="D102" s="84">
        <v>502</v>
      </c>
      <c r="E102" s="97">
        <v>592</v>
      </c>
      <c r="F102" s="97">
        <v>468</v>
      </c>
      <c r="G102" s="97">
        <v>850</v>
      </c>
      <c r="H102" s="97">
        <v>622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</row>
    <row r="103" spans="2:63" s="12" customFormat="1" ht="15" customHeight="1">
      <c r="B103" s="54" t="s">
        <v>23</v>
      </c>
      <c r="C103" s="68"/>
      <c r="D103" s="84">
        <v>58</v>
      </c>
      <c r="E103" s="97">
        <v>64</v>
      </c>
      <c r="F103" s="97">
        <v>57</v>
      </c>
      <c r="G103" s="97">
        <v>89</v>
      </c>
      <c r="H103" s="97">
        <v>28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</row>
    <row r="104" spans="2:63" s="12" customFormat="1" ht="13.5" thickBot="1">
      <c r="B104" s="54" t="s">
        <v>22</v>
      </c>
      <c r="C104" s="65"/>
      <c r="D104" s="85">
        <v>7</v>
      </c>
      <c r="E104" s="98">
        <v>11</v>
      </c>
      <c r="F104" s="98">
        <v>12</v>
      </c>
      <c r="G104" s="98">
        <v>22</v>
      </c>
      <c r="H104" s="98">
        <v>5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</row>
    <row r="107" spans="2:63" ht="18.75" customHeight="1">
      <c r="B107" s="170" t="s">
        <v>42</v>
      </c>
      <c r="C107" s="170"/>
      <c r="D107" s="170"/>
      <c r="E107" s="170"/>
      <c r="F107" s="170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BJ107" s="71"/>
      <c r="BK107" s="71"/>
    </row>
    <row r="108" spans="2:63"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BJ108" s="71"/>
      <c r="BK108" s="71"/>
    </row>
    <row r="109" spans="2:63" ht="12.75">
      <c r="C109" s="88">
        <v>21.37</v>
      </c>
      <c r="D109" s="58" t="s">
        <v>43</v>
      </c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BJ109" s="71"/>
      <c r="BK109" s="71"/>
    </row>
    <row r="110" spans="2:63" ht="12.75">
      <c r="C110" s="73">
        <v>36.21</v>
      </c>
      <c r="D110" s="58" t="s">
        <v>44</v>
      </c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BJ110" s="71"/>
      <c r="BK110" s="71"/>
    </row>
  </sheetData>
  <mergeCells count="15">
    <mergeCell ref="B93:F93"/>
    <mergeCell ref="F59:G59"/>
    <mergeCell ref="B107:F107"/>
    <mergeCell ref="B59:C59"/>
    <mergeCell ref="A57:I57"/>
    <mergeCell ref="H59:I59"/>
    <mergeCell ref="D59:E59"/>
    <mergeCell ref="J59:K59"/>
    <mergeCell ref="A2:I2"/>
    <mergeCell ref="A3:I3"/>
    <mergeCell ref="A10:I10"/>
    <mergeCell ref="A11:G11"/>
    <mergeCell ref="B12:D12"/>
    <mergeCell ref="E12:G12"/>
    <mergeCell ref="I12:J12"/>
  </mergeCells>
  <phoneticPr fontId="4" type="noConversion"/>
  <pageMargins left="0.75" right="0.75" top="1" bottom="1" header="0.5" footer="0.5"/>
  <pageSetup scale="96" fitToHeight="2" orientation="portrait" r:id="rId1"/>
  <headerFooter alignWithMargins="0"/>
  <rowBreaks count="1" manualBreakCount="1">
    <brk id="5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BK108"/>
  <sheetViews>
    <sheetView showGridLines="0" topLeftCell="A25" zoomScaleNormal="100" zoomScaleSheetLayoutView="100" workbookViewId="0">
      <selection activeCell="M22" sqref="M22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.140625" style="9" customWidth="1"/>
    <col min="9" max="9" width="11.42578125" style="9" customWidth="1"/>
    <col min="10" max="11" width="11.42578125" style="71" customWidth="1"/>
    <col min="12" max="12" width="5.28515625" style="6" customWidth="1"/>
    <col min="13" max="13" width="5.42578125" style="6" customWidth="1"/>
    <col min="14" max="14" width="5.7109375" style="6" customWidth="1"/>
    <col min="15" max="15" width="2.28515625" style="6" customWidth="1"/>
    <col min="16" max="16" width="6" style="6" customWidth="1"/>
    <col min="17" max="17" width="5" style="6" customWidth="1"/>
    <col min="18" max="18" width="5.7109375" style="6" customWidth="1"/>
    <col min="19" max="19" width="1.85546875" style="6" customWidth="1"/>
    <col min="20" max="20" width="4.85546875" style="6" customWidth="1"/>
    <col min="21" max="21" width="5.140625" style="6" customWidth="1"/>
    <col min="22" max="22" width="5.28515625" style="6" customWidth="1"/>
    <col min="23" max="23" width="0.7109375" style="6" customWidth="1"/>
    <col min="24" max="24" width="5.7109375" style="6" customWidth="1"/>
    <col min="25" max="25" width="4.85546875" style="6" customWidth="1"/>
    <col min="26" max="26" width="4.7109375" style="6" customWidth="1"/>
    <col min="27" max="27" width="0.85546875" style="6" customWidth="1"/>
    <col min="28" max="28" width="5" style="6" customWidth="1"/>
    <col min="29" max="30" width="4.85546875" style="6" customWidth="1"/>
    <col min="31" max="31" width="1.7109375" style="6" customWidth="1"/>
    <col min="32" max="32" width="5.7109375" style="6" customWidth="1"/>
    <col min="33" max="33" width="4.85546875" style="6" customWidth="1"/>
    <col min="34" max="34" width="5" style="6" customWidth="1"/>
    <col min="35" max="35" width="1.28515625" style="6" customWidth="1"/>
    <col min="36" max="36" width="5.140625" style="6" customWidth="1"/>
    <col min="37" max="38" width="5.42578125" style="6" customWidth="1"/>
    <col min="39" max="39" width="1.140625" style="6" customWidth="1"/>
    <col min="40" max="40" width="4.85546875" style="6" customWidth="1"/>
    <col min="41" max="41" width="5.140625" style="6" customWidth="1"/>
    <col min="42" max="42" width="5.42578125" style="6" customWidth="1"/>
    <col min="43" max="49" width="5" style="71" customWidth="1"/>
    <col min="50" max="60" width="11.42578125" style="71" customWidth="1"/>
    <col min="61" max="16384" width="11.42578125" style="9"/>
  </cols>
  <sheetData>
    <row r="1" spans="1:59" ht="15" customHeight="1"/>
    <row r="2" spans="1:59" ht="22.5">
      <c r="A2" s="158" t="s">
        <v>38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59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59" ht="6.75" customHeight="1">
      <c r="F4" s="12"/>
    </row>
    <row r="5" spans="1:59" ht="13.5" thickBot="1">
      <c r="F5" s="12"/>
    </row>
    <row r="6" spans="1:59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1" customFormat="1" ht="15">
      <c r="A7" s="15" t="s">
        <v>2</v>
      </c>
      <c r="B7" s="16">
        <v>0.79</v>
      </c>
      <c r="C7" s="16">
        <v>0.95</v>
      </c>
      <c r="D7" s="16">
        <v>0.71</v>
      </c>
      <c r="E7" s="16">
        <v>0.97</v>
      </c>
      <c r="F7" s="16">
        <v>0.94</v>
      </c>
      <c r="G7" s="16">
        <v>0.78100000000000003</v>
      </c>
      <c r="H7" s="16">
        <v>1</v>
      </c>
      <c r="I7" s="16">
        <v>0.75680000000000003</v>
      </c>
      <c r="J7" s="16">
        <v>0.72</v>
      </c>
      <c r="K7" s="17">
        <v>0.82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5" customHeight="1">
      <c r="D8" s="21" t="s">
        <v>45</v>
      </c>
    </row>
    <row r="9" spans="1:59" ht="15" customHeight="1">
      <c r="D9" s="21"/>
    </row>
    <row r="10" spans="1:59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59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59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74" t="s">
        <v>7</v>
      </c>
      <c r="J12" s="17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37" t="s">
        <v>12</v>
      </c>
      <c r="J13" s="137" t="s">
        <v>13</v>
      </c>
      <c r="K13" s="6"/>
      <c r="L13" s="6"/>
      <c r="M13" s="6"/>
      <c r="N13" s="6"/>
      <c r="O13" s="6"/>
      <c r="P13" s="6"/>
      <c r="Q13" s="6"/>
      <c r="R13" s="6"/>
      <c r="S13" s="6"/>
      <c r="T13" s="75"/>
      <c r="U13" s="6"/>
      <c r="V13" s="6"/>
      <c r="W13" s="6"/>
      <c r="X13" s="7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43">
        <v>2011</v>
      </c>
      <c r="B14" s="106">
        <v>0.6</v>
      </c>
      <c r="C14" s="107">
        <v>0.84619999999999995</v>
      </c>
      <c r="D14" s="108">
        <v>-0.11700000000000001</v>
      </c>
      <c r="E14" s="106">
        <v>0.6</v>
      </c>
      <c r="F14" s="107">
        <v>0.82730000000000004</v>
      </c>
      <c r="G14" s="108">
        <v>-0.14099999999999999</v>
      </c>
      <c r="H14" s="145" t="s">
        <v>28</v>
      </c>
      <c r="I14" s="138">
        <v>0.69499999999999995</v>
      </c>
      <c r="J14" s="138">
        <v>0.66600000000000004</v>
      </c>
      <c r="K14" s="3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43">
        <v>2012</v>
      </c>
      <c r="B15" s="44">
        <v>0.6</v>
      </c>
      <c r="C15" s="35">
        <v>0.92849999999999999</v>
      </c>
      <c r="D15" s="36">
        <f t="shared" ref="D15:D21" si="0">(C15-C14)/C14</f>
        <v>9.7258331363743844E-2</v>
      </c>
      <c r="E15" s="44">
        <v>0.6</v>
      </c>
      <c r="F15" s="35">
        <v>0.92659999999999998</v>
      </c>
      <c r="G15" s="36">
        <f t="shared" ref="G15:G21" si="1">(F15-F14)/F14</f>
        <v>0.12002901003263622</v>
      </c>
      <c r="H15" s="145" t="s">
        <v>28</v>
      </c>
      <c r="I15" s="138">
        <v>0.69389999999999996</v>
      </c>
      <c r="J15" s="138">
        <v>0.66639999999999999</v>
      </c>
      <c r="K15" s="3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43">
        <v>2013</v>
      </c>
      <c r="B16" s="44">
        <v>0.6</v>
      </c>
      <c r="C16" s="35">
        <v>0.93489999999999995</v>
      </c>
      <c r="D16" s="36">
        <f t="shared" si="0"/>
        <v>6.8928379106084669E-3</v>
      </c>
      <c r="E16" s="44">
        <v>0.6</v>
      </c>
      <c r="F16" s="35">
        <v>0.92079999999999995</v>
      </c>
      <c r="G16" s="36">
        <f t="shared" si="1"/>
        <v>-6.2594431254047352E-3</v>
      </c>
      <c r="H16" s="145" t="s">
        <v>28</v>
      </c>
      <c r="I16" s="138">
        <v>0.70809999999999995</v>
      </c>
      <c r="J16" s="138">
        <v>0.67410000000000003</v>
      </c>
      <c r="K16" s="3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3">
        <v>2015</v>
      </c>
      <c r="B17" s="44">
        <v>0.6</v>
      </c>
      <c r="C17" s="35">
        <v>0.91579999999999995</v>
      </c>
      <c r="D17" s="36">
        <f t="shared" si="0"/>
        <v>-2.0429992512568197E-2</v>
      </c>
      <c r="E17" s="44">
        <v>0.6</v>
      </c>
      <c r="F17" s="35">
        <v>0.89070000000000005</v>
      </c>
      <c r="G17" s="36">
        <f t="shared" si="1"/>
        <v>-3.2688966116420401E-2</v>
      </c>
      <c r="H17" s="145" t="s">
        <v>28</v>
      </c>
      <c r="I17" s="138">
        <v>0.70830000000000004</v>
      </c>
      <c r="J17" s="138">
        <v>0.66800000000000004</v>
      </c>
      <c r="K17" s="3"/>
      <c r="L17" s="3"/>
      <c r="M17" s="3"/>
      <c r="N17" s="3"/>
      <c r="O17" s="3"/>
      <c r="P17" s="3"/>
      <c r="Q17" s="3"/>
      <c r="R17" s="3"/>
      <c r="S17" s="92"/>
      <c r="T17" s="3"/>
      <c r="U17" s="3"/>
      <c r="V17" s="3"/>
      <c r="W17" s="9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42" customFormat="1" ht="15">
      <c r="A18" s="43">
        <v>2016</v>
      </c>
      <c r="B18" s="44">
        <v>0.6</v>
      </c>
      <c r="C18" s="35">
        <v>0.9</v>
      </c>
      <c r="D18" s="36">
        <f t="shared" si="0"/>
        <v>-1.7252675256606165E-2</v>
      </c>
      <c r="E18" s="44">
        <v>0.6</v>
      </c>
      <c r="F18" s="35">
        <v>0.90939999999999999</v>
      </c>
      <c r="G18" s="36">
        <f t="shared" si="1"/>
        <v>2.0994723251375254E-2</v>
      </c>
      <c r="H18" s="145" t="s">
        <v>28</v>
      </c>
      <c r="I18" s="138">
        <v>0.71579999999999999</v>
      </c>
      <c r="J18" s="138">
        <v>0.67889999999999995</v>
      </c>
      <c r="K18" s="90"/>
      <c r="L18" s="90"/>
      <c r="M18" s="90"/>
      <c r="N18" s="90"/>
      <c r="O18" s="90"/>
      <c r="P18" s="90"/>
      <c r="Q18" s="90"/>
      <c r="R18" s="90"/>
      <c r="S18" s="93"/>
      <c r="T18" s="90"/>
      <c r="U18" s="90"/>
      <c r="V18" s="90"/>
      <c r="W18" s="93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</row>
    <row r="19" spans="1:59" s="1" customFormat="1" ht="15">
      <c r="A19" s="43">
        <v>2017</v>
      </c>
      <c r="B19" s="76">
        <v>0.6</v>
      </c>
      <c r="C19" s="77">
        <v>0.94699999999999995</v>
      </c>
      <c r="D19" s="121">
        <f t="shared" si="0"/>
        <v>5.2222222222222142E-2</v>
      </c>
      <c r="E19" s="76">
        <v>0.6</v>
      </c>
      <c r="F19" s="77">
        <v>0.94199999999999995</v>
      </c>
      <c r="G19" s="121">
        <f t="shared" si="1"/>
        <v>3.5847811744006995E-2</v>
      </c>
      <c r="H19" s="145" t="s">
        <v>28</v>
      </c>
      <c r="I19" s="139">
        <v>0.75170000000000003</v>
      </c>
      <c r="J19" s="139">
        <v>0.71889999999999998</v>
      </c>
      <c r="K19" s="3"/>
      <c r="L19" s="3"/>
      <c r="M19" s="3"/>
      <c r="N19" s="3"/>
      <c r="O19" s="3"/>
      <c r="P19" s="3"/>
      <c r="Q19" s="3"/>
      <c r="R19" s="3"/>
      <c r="S19" s="92"/>
      <c r="T19" s="90"/>
      <c r="U19" s="3"/>
      <c r="V19" s="3"/>
      <c r="W19" s="92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5">
      <c r="A20" s="43">
        <v>2018</v>
      </c>
      <c r="B20" s="44">
        <v>0.6</v>
      </c>
      <c r="C20" s="35">
        <v>0.93400000000000005</v>
      </c>
      <c r="D20" s="45">
        <f t="shared" si="0"/>
        <v>-1.3727560718056918E-2</v>
      </c>
      <c r="E20" s="44">
        <v>0.6</v>
      </c>
      <c r="F20" s="35">
        <v>0.94399999999999995</v>
      </c>
      <c r="G20" s="45">
        <f t="shared" si="1"/>
        <v>2.1231422505307877E-3</v>
      </c>
      <c r="H20" s="145" t="s">
        <v>28</v>
      </c>
      <c r="I20" s="143">
        <v>0.75929999999999997</v>
      </c>
      <c r="J20" s="143">
        <v>0.71540000000000004</v>
      </c>
      <c r="T20" s="79"/>
      <c r="U20" s="75"/>
      <c r="X20" s="79"/>
      <c r="Y20" s="75"/>
    </row>
    <row r="21" spans="1:59" ht="15">
      <c r="A21" s="43">
        <v>2019</v>
      </c>
      <c r="B21" s="44">
        <v>0.6</v>
      </c>
      <c r="C21" s="35">
        <v>0.84830000000000005</v>
      </c>
      <c r="D21" s="45">
        <f t="shared" si="0"/>
        <v>-9.1755888650963596E-2</v>
      </c>
      <c r="E21" s="44">
        <v>0.6</v>
      </c>
      <c r="F21" s="35">
        <v>0.85429999999999995</v>
      </c>
      <c r="G21" s="45">
        <f t="shared" si="1"/>
        <v>-9.5021186440677974E-2</v>
      </c>
      <c r="H21" s="145" t="s">
        <v>28</v>
      </c>
      <c r="I21" s="140">
        <v>0.73650000000000004</v>
      </c>
      <c r="J21" s="140">
        <v>0.69230000000000003</v>
      </c>
      <c r="T21" s="79"/>
      <c r="U21" s="75"/>
      <c r="X21" s="79"/>
      <c r="Y21" s="75"/>
    </row>
    <row r="22" spans="1:59" ht="15">
      <c r="A22" s="43">
        <v>2020</v>
      </c>
      <c r="B22" s="44">
        <v>0.6</v>
      </c>
      <c r="C22" s="35">
        <v>0.74</v>
      </c>
      <c r="D22" s="45">
        <f>(C22-C21)/C21</f>
        <v>-0.1276670989036898</v>
      </c>
      <c r="E22" s="44">
        <v>0.6</v>
      </c>
      <c r="F22" s="35">
        <v>0.81879999999999997</v>
      </c>
      <c r="G22" s="45">
        <f>(F22-F21)/F21</f>
        <v>-4.155448905536694E-2</v>
      </c>
      <c r="H22" s="145" t="s">
        <v>28</v>
      </c>
      <c r="I22" s="190">
        <v>0.73740000000000006</v>
      </c>
      <c r="J22" s="191">
        <v>0.70799999999999996</v>
      </c>
      <c r="T22" s="79"/>
      <c r="U22" s="75"/>
      <c r="X22" s="79"/>
      <c r="Y22" s="75"/>
    </row>
    <row r="23" spans="1:59" ht="15.75" thickBot="1">
      <c r="A23" s="115">
        <v>2021</v>
      </c>
      <c r="B23" s="153">
        <v>0.6</v>
      </c>
      <c r="C23" s="154">
        <v>0.4864</v>
      </c>
      <c r="D23" s="155">
        <f>(C23-C22)/C22</f>
        <v>-0.3427027027027027</v>
      </c>
      <c r="E23" s="153">
        <v>0.6</v>
      </c>
      <c r="F23" s="154">
        <v>0.49709999999999999</v>
      </c>
      <c r="G23" s="155">
        <f>(F23-F22)/F22</f>
        <v>-0.39289203712750365</v>
      </c>
      <c r="H23" s="146" t="s">
        <v>37</v>
      </c>
      <c r="I23" s="190">
        <v>0.48699999999999999</v>
      </c>
      <c r="J23" s="191">
        <v>0.46700000000000003</v>
      </c>
      <c r="T23" s="79"/>
      <c r="U23" s="75"/>
      <c r="X23" s="79"/>
      <c r="Y23" s="75"/>
    </row>
    <row r="24" spans="1:59">
      <c r="T24" s="79"/>
      <c r="U24" s="75"/>
      <c r="X24" s="79"/>
      <c r="Y24" s="75"/>
    </row>
    <row r="25" spans="1:59">
      <c r="T25" s="79"/>
      <c r="U25" s="75"/>
      <c r="X25" s="79"/>
      <c r="Y25" s="75"/>
    </row>
    <row r="26" spans="1:59">
      <c r="T26" s="79"/>
      <c r="U26" s="75"/>
      <c r="X26" s="79"/>
      <c r="Y26" s="75"/>
    </row>
    <row r="27" spans="1:59">
      <c r="T27" s="79"/>
      <c r="U27" s="75"/>
      <c r="X27" s="79"/>
      <c r="Y27" s="75"/>
    </row>
    <row r="28" spans="1:59">
      <c r="T28" s="79"/>
      <c r="U28" s="75"/>
      <c r="X28" s="79"/>
      <c r="Y28" s="75"/>
    </row>
    <row r="29" spans="1:59">
      <c r="T29" s="79"/>
      <c r="U29" s="75"/>
      <c r="X29" s="79"/>
      <c r="Y29" s="75"/>
    </row>
    <row r="30" spans="1:59">
      <c r="T30" s="79"/>
      <c r="U30" s="75"/>
      <c r="X30" s="79"/>
      <c r="Y30" s="75"/>
    </row>
    <row r="31" spans="1:59">
      <c r="L31" s="75"/>
      <c r="M31" s="75"/>
    </row>
    <row r="33" spans="23:23">
      <c r="W33" s="78"/>
    </row>
    <row r="34" spans="23:23">
      <c r="W34" s="78"/>
    </row>
    <row r="35" spans="23:23">
      <c r="W35" s="78"/>
    </row>
    <row r="36" spans="23:23">
      <c r="W36" s="78"/>
    </row>
    <row r="37" spans="23:23">
      <c r="W37" s="78"/>
    </row>
    <row r="38" spans="23:23">
      <c r="W38" s="78"/>
    </row>
    <row r="39" spans="23:23">
      <c r="W39" s="78"/>
    </row>
    <row r="55" spans="1:54"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:54"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:54" ht="18.95" customHeight="1">
      <c r="A57" s="171" t="s">
        <v>14</v>
      </c>
      <c r="B57" s="171"/>
      <c r="C57" s="171"/>
      <c r="D57" s="171"/>
      <c r="E57" s="171"/>
      <c r="F57" s="171"/>
      <c r="G57" s="171"/>
      <c r="H57" s="162"/>
      <c r="I57" s="162"/>
    </row>
    <row r="58" spans="1:54" ht="12.75" thickBot="1"/>
    <row r="59" spans="1:54" s="12" customFormat="1" ht="14.1" customHeight="1" thickBot="1">
      <c r="B59" s="156">
        <v>2017</v>
      </c>
      <c r="C59" s="157"/>
      <c r="D59" s="156">
        <v>2018</v>
      </c>
      <c r="E59" s="157"/>
      <c r="F59" s="156">
        <v>2019</v>
      </c>
      <c r="G59" s="157"/>
      <c r="H59" s="156">
        <v>2020</v>
      </c>
      <c r="I59" s="157"/>
      <c r="J59" s="156">
        <v>2021</v>
      </c>
      <c r="K59" s="15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</row>
    <row r="60" spans="1:54" s="12" customFormat="1" ht="13.5" thickBot="1">
      <c r="A60" s="112" t="s">
        <v>15</v>
      </c>
      <c r="B60" s="50" t="s">
        <v>16</v>
      </c>
      <c r="C60" s="29" t="s">
        <v>17</v>
      </c>
      <c r="D60" s="50" t="s">
        <v>16</v>
      </c>
      <c r="E60" s="29" t="s">
        <v>17</v>
      </c>
      <c r="F60" s="50" t="s">
        <v>16</v>
      </c>
      <c r="G60" s="29" t="s">
        <v>17</v>
      </c>
      <c r="H60" s="50" t="s">
        <v>16</v>
      </c>
      <c r="I60" s="29" t="s">
        <v>17</v>
      </c>
      <c r="J60" s="50" t="s">
        <v>16</v>
      </c>
      <c r="K60" s="29" t="s">
        <v>17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</row>
    <row r="61" spans="1:54" s="12" customFormat="1" ht="12.75">
      <c r="A61" s="54" t="s">
        <v>18</v>
      </c>
      <c r="B61" s="51">
        <v>108</v>
      </c>
      <c r="C61" s="52">
        <f>B61/B71</f>
        <v>0.90756302521008403</v>
      </c>
      <c r="D61" s="51">
        <v>141</v>
      </c>
      <c r="E61" s="52">
        <f>D61/D71</f>
        <v>0.93377483443708609</v>
      </c>
      <c r="F61" s="51">
        <v>123</v>
      </c>
      <c r="G61" s="52">
        <f>F61/F71</f>
        <v>0.84827586206896555</v>
      </c>
      <c r="H61" s="51">
        <v>111</v>
      </c>
      <c r="I61" s="52">
        <f>H61/H71</f>
        <v>0.74</v>
      </c>
      <c r="J61" s="51">
        <v>68.099999999999994</v>
      </c>
      <c r="K61" s="52">
        <f>J61/J71</f>
        <v>0.48642857142857138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</row>
    <row r="62" spans="1:54" s="12" customFormat="1" ht="12" customHeight="1">
      <c r="A62" s="54" t="s">
        <v>24</v>
      </c>
      <c r="B62" s="55">
        <v>0</v>
      </c>
      <c r="C62" s="56">
        <f>B62/B71</f>
        <v>0</v>
      </c>
      <c r="D62" s="55">
        <v>0</v>
      </c>
      <c r="E62" s="56">
        <f>D62/D71</f>
        <v>0</v>
      </c>
      <c r="F62" s="55">
        <v>0</v>
      </c>
      <c r="G62" s="56">
        <f>F62/F71</f>
        <v>0</v>
      </c>
      <c r="H62" s="55">
        <v>5</v>
      </c>
      <c r="I62" s="56">
        <f>H62/H71</f>
        <v>3.3333333333333333E-2</v>
      </c>
      <c r="J62" s="55">
        <v>3.9</v>
      </c>
      <c r="K62" s="56">
        <f>J62/J71</f>
        <v>2.7857142857142858E-2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</row>
    <row r="63" spans="1:54" s="12" customFormat="1" ht="12.75">
      <c r="A63" s="54" t="s">
        <v>21</v>
      </c>
      <c r="B63" s="55">
        <v>1</v>
      </c>
      <c r="C63" s="56">
        <f>B63/B71</f>
        <v>8.4033613445378148E-3</v>
      </c>
      <c r="D63" s="55">
        <v>2</v>
      </c>
      <c r="E63" s="56">
        <f>D63/D71</f>
        <v>1.3245033112582781E-2</v>
      </c>
      <c r="F63" s="55">
        <v>0</v>
      </c>
      <c r="G63" s="56">
        <f>F63/F71</f>
        <v>0</v>
      </c>
      <c r="H63" s="55">
        <v>12</v>
      </c>
      <c r="I63" s="56">
        <f>H63/H71</f>
        <v>0.08</v>
      </c>
      <c r="J63" s="55">
        <v>2</v>
      </c>
      <c r="K63" s="56">
        <f>J63/J71</f>
        <v>1.4285714285714285E-2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</row>
    <row r="64" spans="1:54" s="12" customFormat="1" ht="12.75">
      <c r="A64" s="54" t="s">
        <v>19</v>
      </c>
      <c r="B64" s="55">
        <v>0</v>
      </c>
      <c r="C64" s="56">
        <f>B64/B71</f>
        <v>0</v>
      </c>
      <c r="D64" s="55">
        <v>0</v>
      </c>
      <c r="E64" s="56">
        <f>D64/D71</f>
        <v>0</v>
      </c>
      <c r="F64" s="55">
        <v>10</v>
      </c>
      <c r="G64" s="56">
        <f>F64/F71</f>
        <v>6.8965517241379309E-2</v>
      </c>
      <c r="H64" s="55">
        <v>2</v>
      </c>
      <c r="I64" s="56">
        <f>H64/H71</f>
        <v>1.3333333333333334E-2</v>
      </c>
      <c r="J64" s="55">
        <v>0</v>
      </c>
      <c r="K64" s="56">
        <f>J64/J71</f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</row>
    <row r="65" spans="1:60" s="12" customFormat="1" ht="12.75">
      <c r="A65" s="54" t="s">
        <v>20</v>
      </c>
      <c r="B65" s="55">
        <v>3</v>
      </c>
      <c r="C65" s="56">
        <f>B65/B71</f>
        <v>2.5210084033613446E-2</v>
      </c>
      <c r="D65" s="55">
        <v>3</v>
      </c>
      <c r="E65" s="56">
        <f>D65/D71</f>
        <v>1.9867549668874173E-2</v>
      </c>
      <c r="F65" s="55">
        <v>8</v>
      </c>
      <c r="G65" s="56">
        <f>F65/F71</f>
        <v>5.5172413793103448E-2</v>
      </c>
      <c r="H65" s="55">
        <v>8</v>
      </c>
      <c r="I65" s="56">
        <f>H65/H71</f>
        <v>5.3333333333333337E-2</v>
      </c>
      <c r="J65" s="55">
        <v>1</v>
      </c>
      <c r="K65" s="56">
        <f>J65/J71</f>
        <v>7.1428571428571426E-3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</row>
    <row r="66" spans="1:60" s="12" customFormat="1" ht="12.75" customHeight="1">
      <c r="A66" s="57" t="s">
        <v>26</v>
      </c>
      <c r="B66" s="55">
        <v>5</v>
      </c>
      <c r="C66" s="56">
        <f>B66/B71</f>
        <v>4.2016806722689079E-2</v>
      </c>
      <c r="D66" s="55"/>
      <c r="E66" s="56">
        <f>D66/D71</f>
        <v>0</v>
      </c>
      <c r="F66" s="55">
        <v>2</v>
      </c>
      <c r="G66" s="56">
        <f>F66/F71</f>
        <v>1.3793103448275862E-2</v>
      </c>
      <c r="H66" s="55">
        <v>4</v>
      </c>
      <c r="I66" s="56">
        <f>H66/H71</f>
        <v>2.6666666666666668E-2</v>
      </c>
      <c r="J66" s="55">
        <v>5</v>
      </c>
      <c r="K66" s="56">
        <f>J66/J71</f>
        <v>3.5714285714285712E-2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</row>
    <row r="67" spans="1:60" s="12" customFormat="1" ht="12.75">
      <c r="A67" s="54" t="s">
        <v>40</v>
      </c>
      <c r="B67" s="55">
        <v>0</v>
      </c>
      <c r="C67" s="56">
        <f>B67/B71</f>
        <v>0</v>
      </c>
      <c r="D67" s="55">
        <v>0</v>
      </c>
      <c r="E67" s="56">
        <f>D67/D71</f>
        <v>0</v>
      </c>
      <c r="F67" s="55">
        <v>0</v>
      </c>
      <c r="G67" s="56">
        <f>F67/F71</f>
        <v>0</v>
      </c>
      <c r="H67" s="55">
        <v>1</v>
      </c>
      <c r="I67" s="56">
        <f>H67/H71</f>
        <v>6.6666666666666671E-3</v>
      </c>
      <c r="J67" s="55">
        <v>0</v>
      </c>
      <c r="K67" s="56">
        <f>J67/J71</f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</row>
    <row r="68" spans="1:60" s="12" customFormat="1" ht="12.75">
      <c r="A68" s="54" t="s">
        <v>39</v>
      </c>
      <c r="B68" s="55">
        <v>2</v>
      </c>
      <c r="C68" s="56">
        <f>B68/B71</f>
        <v>1.680672268907563E-2</v>
      </c>
      <c r="D68" s="55">
        <v>5</v>
      </c>
      <c r="E68" s="56">
        <f>D68/D71</f>
        <v>3.3112582781456956E-2</v>
      </c>
      <c r="F68" s="55">
        <v>2</v>
      </c>
      <c r="G68" s="56">
        <f>F68/F71</f>
        <v>1.3793103448275862E-2</v>
      </c>
      <c r="H68" s="55">
        <v>4</v>
      </c>
      <c r="I68" s="56">
        <f>H68/H71</f>
        <v>2.6666666666666668E-2</v>
      </c>
      <c r="J68" s="55">
        <v>60</v>
      </c>
      <c r="K68" s="56">
        <f>J68/J71</f>
        <v>0.42857142857142855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</row>
    <row r="69" spans="1:60" s="12" customFormat="1" ht="12.75">
      <c r="A69" s="54" t="s">
        <v>23</v>
      </c>
      <c r="B69" s="55">
        <v>0</v>
      </c>
      <c r="C69" s="56">
        <f>B69/B71</f>
        <v>0</v>
      </c>
      <c r="D69" s="55">
        <v>0</v>
      </c>
      <c r="E69" s="56">
        <f>D69/D71</f>
        <v>0</v>
      </c>
      <c r="F69" s="55">
        <v>0</v>
      </c>
      <c r="G69" s="56">
        <f>F69/F71</f>
        <v>0</v>
      </c>
      <c r="H69" s="55">
        <v>0</v>
      </c>
      <c r="I69" s="56">
        <f>H69/H71</f>
        <v>0</v>
      </c>
      <c r="J69" s="55">
        <v>0</v>
      </c>
      <c r="K69" s="56">
        <f>J69/J71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</row>
    <row r="70" spans="1:60" s="12" customFormat="1" ht="12.75">
      <c r="A70" s="54" t="s">
        <v>22</v>
      </c>
      <c r="B70" s="55">
        <v>0</v>
      </c>
      <c r="C70" s="56">
        <f>B70/B71</f>
        <v>0</v>
      </c>
      <c r="D70" s="55">
        <v>0</v>
      </c>
      <c r="E70" s="56">
        <f>D70/D71</f>
        <v>0</v>
      </c>
      <c r="F70" s="55">
        <v>0</v>
      </c>
      <c r="G70" s="56">
        <f>F70/F71</f>
        <v>0</v>
      </c>
      <c r="H70" s="55">
        <v>3</v>
      </c>
      <c r="I70" s="56">
        <f>H70/H71</f>
        <v>0.02</v>
      </c>
      <c r="J70" s="55">
        <v>0</v>
      </c>
      <c r="K70" s="56">
        <f>J70/J71</f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</row>
    <row r="71" spans="1:60" s="12" customFormat="1" ht="13.5" thickBot="1">
      <c r="A71" s="54" t="s">
        <v>27</v>
      </c>
      <c r="B71" s="113">
        <f t="shared" ref="B71:I71" si="2">SUM(B61:B70)</f>
        <v>119</v>
      </c>
      <c r="C71" s="114">
        <f t="shared" si="2"/>
        <v>1</v>
      </c>
      <c r="D71" s="113">
        <f t="shared" si="2"/>
        <v>151</v>
      </c>
      <c r="E71" s="114">
        <f t="shared" si="2"/>
        <v>1</v>
      </c>
      <c r="F71" s="113">
        <f t="shared" si="2"/>
        <v>145</v>
      </c>
      <c r="G71" s="114">
        <f t="shared" si="2"/>
        <v>1</v>
      </c>
      <c r="H71" s="113">
        <f t="shared" si="2"/>
        <v>150</v>
      </c>
      <c r="I71" s="114">
        <f t="shared" si="2"/>
        <v>0.99999999999999989</v>
      </c>
      <c r="J71" s="113">
        <f t="shared" ref="J71:K71" si="3">SUM(J61:J70)</f>
        <v>140</v>
      </c>
      <c r="K71" s="114">
        <f t="shared" si="3"/>
        <v>0.99999999999999978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</row>
    <row r="72" spans="1:60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</row>
    <row r="73" spans="1:60" s="12" customFormat="1" ht="12.75">
      <c r="A73" s="58"/>
      <c r="B73" s="59"/>
      <c r="C73" s="60"/>
      <c r="D73" s="61"/>
      <c r="E73" s="53"/>
      <c r="F73" s="61"/>
      <c r="G73" s="53"/>
      <c r="H73" s="53"/>
      <c r="J73" s="83"/>
      <c r="K73" s="8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</row>
    <row r="74" spans="1:60" s="12" customFormat="1" ht="12.75">
      <c r="A74" s="58"/>
      <c r="B74" s="59"/>
      <c r="C74" s="60"/>
      <c r="D74" s="61"/>
      <c r="E74" s="53"/>
      <c r="F74" s="61"/>
      <c r="G74" s="53"/>
      <c r="H74" s="53"/>
      <c r="J74" s="83"/>
      <c r="K74" s="8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</row>
    <row r="75" spans="1:60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</row>
    <row r="76" spans="1:60" s="12" customFormat="1" ht="12.75">
      <c r="A76" s="58"/>
      <c r="B76" s="59"/>
      <c r="C76" s="60"/>
      <c r="D76" s="61"/>
      <c r="E76" s="53"/>
      <c r="F76" s="61"/>
      <c r="G76" s="53"/>
      <c r="H76" s="53"/>
      <c r="J76" s="83"/>
      <c r="K76" s="8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</row>
    <row r="77" spans="1:60" s="12" customFormat="1" ht="12.75">
      <c r="A77" s="58"/>
      <c r="B77" s="59"/>
      <c r="C77" s="60"/>
      <c r="D77" s="61"/>
      <c r="E77" s="53"/>
      <c r="F77" s="61"/>
      <c r="G77" s="53"/>
      <c r="H77" s="53"/>
      <c r="J77" s="83"/>
      <c r="K77" s="8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</row>
    <row r="91" spans="1:57" ht="41.1" customHeight="1">
      <c r="A91" s="62"/>
      <c r="B91" s="170" t="s">
        <v>41</v>
      </c>
      <c r="C91" s="170"/>
      <c r="D91" s="170"/>
      <c r="E91" s="170"/>
      <c r="F91" s="170"/>
      <c r="G91" s="62"/>
      <c r="H91" s="63"/>
      <c r="I91" s="63"/>
    </row>
    <row r="92" spans="1:57" ht="12.75" thickBot="1"/>
    <row r="93" spans="1:57" s="12" customFormat="1" ht="13.5" thickBot="1"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</row>
    <row r="94" spans="1:57" s="12" customFormat="1" ht="12.75">
      <c r="B94" s="54" t="s">
        <v>24</v>
      </c>
      <c r="C94" s="65"/>
      <c r="D94" s="84">
        <v>4</v>
      </c>
      <c r="E94" s="84">
        <v>1</v>
      </c>
      <c r="F94" s="84">
        <v>6</v>
      </c>
      <c r="G94" s="84">
        <v>1</v>
      </c>
      <c r="H94" s="84">
        <v>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</row>
    <row r="95" spans="1:57" s="12" customFormat="1" ht="12.75">
      <c r="B95" s="54" t="s">
        <v>21</v>
      </c>
      <c r="C95" s="68"/>
      <c r="D95" s="84">
        <v>4</v>
      </c>
      <c r="E95" s="84">
        <v>3</v>
      </c>
      <c r="F95" s="84">
        <v>4</v>
      </c>
      <c r="G95" s="84">
        <v>4</v>
      </c>
      <c r="H95" s="84">
        <v>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</row>
    <row r="96" spans="1:57" s="12" customFormat="1" ht="12.75">
      <c r="B96" s="54" t="s">
        <v>19</v>
      </c>
      <c r="C96" s="68"/>
      <c r="D96" s="84">
        <v>3</v>
      </c>
      <c r="E96" s="84">
        <v>2</v>
      </c>
      <c r="F96" s="84">
        <v>3</v>
      </c>
      <c r="G96" s="84">
        <v>3</v>
      </c>
      <c r="H96" s="84">
        <v>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</row>
    <row r="97" spans="2:63" s="12" customFormat="1" ht="12.75">
      <c r="B97" s="54" t="s">
        <v>20</v>
      </c>
      <c r="C97" s="68"/>
      <c r="D97" s="84">
        <v>1</v>
      </c>
      <c r="E97" s="84">
        <v>3</v>
      </c>
      <c r="F97" s="84">
        <v>2</v>
      </c>
      <c r="G97" s="84">
        <v>2</v>
      </c>
      <c r="H97" s="84">
        <v>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</row>
    <row r="98" spans="2:63" s="12" customFormat="1" ht="12.75" customHeight="1">
      <c r="B98" s="57" t="s">
        <v>26</v>
      </c>
      <c r="C98" s="68"/>
      <c r="D98" s="84">
        <v>6</v>
      </c>
      <c r="E98" s="84">
        <v>10</v>
      </c>
      <c r="F98" s="84">
        <v>7</v>
      </c>
      <c r="G98" s="84">
        <v>7</v>
      </c>
      <c r="H98" s="84">
        <v>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</row>
    <row r="99" spans="2:63" s="12" customFormat="1" ht="12.75" customHeight="1">
      <c r="B99" s="57" t="s">
        <v>40</v>
      </c>
      <c r="C99" s="68"/>
      <c r="D99" s="84">
        <v>4</v>
      </c>
      <c r="E99" s="84"/>
      <c r="F99" s="84"/>
      <c r="G99" s="84"/>
      <c r="H99" s="8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</row>
    <row r="100" spans="2:63" s="12" customFormat="1" ht="15" customHeight="1">
      <c r="B100" s="54" t="s">
        <v>39</v>
      </c>
      <c r="C100" s="68"/>
      <c r="D100" s="84">
        <v>11</v>
      </c>
      <c r="E100" s="84">
        <v>17</v>
      </c>
      <c r="F100" s="84">
        <v>16</v>
      </c>
      <c r="G100" s="84">
        <v>22</v>
      </c>
      <c r="H100" s="84">
        <v>21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</row>
    <row r="101" spans="2:63" s="12" customFormat="1" ht="15" customHeight="1">
      <c r="B101" s="54" t="s">
        <v>23</v>
      </c>
      <c r="C101" s="68"/>
      <c r="D101" s="84">
        <v>1</v>
      </c>
      <c r="E101" s="84">
        <v>3</v>
      </c>
      <c r="F101" s="84">
        <v>0</v>
      </c>
      <c r="G101" s="84">
        <v>0</v>
      </c>
      <c r="H101" s="84">
        <v>1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</row>
    <row r="102" spans="2:63" s="12" customFormat="1" ht="13.5" thickBot="1">
      <c r="B102" s="54" t="s">
        <v>22</v>
      </c>
      <c r="C102" s="65"/>
      <c r="D102" s="85">
        <v>0</v>
      </c>
      <c r="E102" s="85">
        <v>1</v>
      </c>
      <c r="F102" s="85">
        <v>0</v>
      </c>
      <c r="G102" s="85">
        <v>1</v>
      </c>
      <c r="H102" s="85">
        <v>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</row>
    <row r="105" spans="2:63" ht="18.75" customHeight="1">
      <c r="B105" s="170" t="s">
        <v>42</v>
      </c>
      <c r="C105" s="170"/>
      <c r="D105" s="170"/>
      <c r="E105" s="170"/>
      <c r="F105" s="170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BI105" s="71"/>
      <c r="BJ105" s="71"/>
      <c r="BK105" s="71"/>
    </row>
    <row r="106" spans="2:63"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BI106" s="71"/>
      <c r="BJ106" s="71"/>
      <c r="BK106" s="71"/>
    </row>
    <row r="107" spans="2:63" ht="12.75">
      <c r="C107" s="88">
        <v>13.76</v>
      </c>
      <c r="D107" s="58" t="s">
        <v>43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BI107" s="71"/>
      <c r="BJ107" s="71"/>
      <c r="BK107" s="71"/>
    </row>
    <row r="108" spans="2:63" ht="12.75">
      <c r="C108" s="89">
        <v>24.66</v>
      </c>
      <c r="D108" s="58" t="s">
        <v>44</v>
      </c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BI108" s="71"/>
      <c r="BJ108" s="71"/>
      <c r="BK108" s="71"/>
    </row>
  </sheetData>
  <mergeCells count="15">
    <mergeCell ref="A2:I2"/>
    <mergeCell ref="A3:I3"/>
    <mergeCell ref="A10:I10"/>
    <mergeCell ref="A57:I57"/>
    <mergeCell ref="B12:D12"/>
    <mergeCell ref="E12:G12"/>
    <mergeCell ref="A11:G11"/>
    <mergeCell ref="B91:F91"/>
    <mergeCell ref="I12:J12"/>
    <mergeCell ref="B105:F105"/>
    <mergeCell ref="B59:C59"/>
    <mergeCell ref="D59:E59"/>
    <mergeCell ref="F59:G59"/>
    <mergeCell ref="H59:I59"/>
    <mergeCell ref="J59:K59"/>
  </mergeCells>
  <phoneticPr fontId="0" type="noConversion"/>
  <pageMargins left="0.75" right="0.75" top="1" bottom="1" header="0.5" footer="0.5"/>
  <pageSetup scale="99" fitToHeight="2" orientation="portrait" r:id="rId1"/>
  <headerFooter alignWithMargins="0"/>
  <rowBreaks count="1" manualBreakCount="1">
    <brk id="5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3"/>
  <sheetViews>
    <sheetView showGridLines="0" topLeftCell="A4" zoomScaleNormal="100" zoomScaleSheetLayoutView="100" workbookViewId="0">
      <selection activeCell="O30" sqref="O30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.5703125" style="9" customWidth="1"/>
    <col min="9" max="9" width="11.42578125" style="9" customWidth="1"/>
    <col min="10" max="11" width="11.42578125" style="71" customWidth="1"/>
    <col min="12" max="50" width="5.140625" style="71" customWidth="1"/>
    <col min="51" max="68" width="5.140625" style="9" customWidth="1"/>
    <col min="69" max="16384" width="11.42578125" style="9"/>
  </cols>
  <sheetData>
    <row r="1" spans="1:49" ht="15" customHeight="1"/>
    <row r="2" spans="1:49" ht="22.5">
      <c r="A2" s="158" t="s">
        <v>47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49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49" ht="6.75" customHeight="1">
      <c r="F4" s="12"/>
    </row>
    <row r="5" spans="1:49" ht="13.5" thickBot="1">
      <c r="F5" s="12"/>
    </row>
    <row r="6" spans="1:49" s="1" customFormat="1" ht="15.75" thickBot="1">
      <c r="A6" s="13" t="s">
        <v>1</v>
      </c>
      <c r="B6" s="14">
        <v>2015</v>
      </c>
      <c r="C6" s="14">
        <v>2016</v>
      </c>
      <c r="D6" s="14">
        <v>2017</v>
      </c>
      <c r="E6" s="14">
        <v>2018</v>
      </c>
      <c r="F6" s="14">
        <v>2019</v>
      </c>
      <c r="G6" s="14">
        <v>2020</v>
      </c>
      <c r="H6" s="13">
        <v>2021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9" s="1" customFormat="1" ht="15">
      <c r="A7" s="15" t="s">
        <v>2</v>
      </c>
      <c r="B7" s="16">
        <v>0.89300000000000002</v>
      </c>
      <c r="C7" s="16">
        <v>0.91500000000000004</v>
      </c>
      <c r="D7" s="16">
        <v>0.90400000000000003</v>
      </c>
      <c r="E7" s="16">
        <v>0.95</v>
      </c>
      <c r="F7" s="16">
        <v>0.75860000000000005</v>
      </c>
      <c r="G7" s="16">
        <v>0.72409999999999997</v>
      </c>
      <c r="H7" s="17">
        <v>0.8306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9" ht="15" customHeight="1">
      <c r="B8" s="21"/>
      <c r="D8" s="21"/>
    </row>
    <row r="9" spans="1:49" ht="15" customHeight="1"/>
    <row r="10" spans="1:49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49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49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5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90"/>
      <c r="U13" s="3"/>
      <c r="V13" s="3"/>
      <c r="W13" s="3"/>
      <c r="X13" s="9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s="1" customFormat="1" ht="15">
      <c r="A14" s="43">
        <v>2015</v>
      </c>
      <c r="B14" s="106">
        <v>0.6</v>
      </c>
      <c r="C14" s="107">
        <v>0.79200000000000004</v>
      </c>
      <c r="D14" s="108" t="s">
        <v>31</v>
      </c>
      <c r="E14" s="106">
        <v>0.6</v>
      </c>
      <c r="F14" s="107">
        <v>0.82899999999999996</v>
      </c>
      <c r="G14" s="108" t="s">
        <v>31</v>
      </c>
      <c r="H14" s="145" t="s">
        <v>28</v>
      </c>
      <c r="I14" s="118">
        <v>0.70830000000000004</v>
      </c>
      <c r="J14" s="118">
        <v>0.66800000000000004</v>
      </c>
      <c r="K14" s="3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1" customFormat="1" ht="15">
      <c r="A15" s="43">
        <v>2016</v>
      </c>
      <c r="B15" s="44">
        <v>0.6</v>
      </c>
      <c r="C15" s="35">
        <v>0.80600000000000005</v>
      </c>
      <c r="D15" s="36">
        <f t="shared" ref="D15:D20" si="0">(C15-C14)/C14</f>
        <v>1.767676767676769E-2</v>
      </c>
      <c r="E15" s="44">
        <v>0.6</v>
      </c>
      <c r="F15" s="35">
        <v>0.77600000000000002</v>
      </c>
      <c r="G15" s="36">
        <f t="shared" ref="G15:G20" si="1">(F15-F14)/F14</f>
        <v>-6.393244873341368E-2</v>
      </c>
      <c r="H15" s="145" t="s">
        <v>28</v>
      </c>
      <c r="I15" s="118">
        <v>0.71579999999999999</v>
      </c>
      <c r="J15" s="118">
        <v>0.67889999999999995</v>
      </c>
      <c r="K15" s="3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s="1" customFormat="1" ht="15">
      <c r="A16" s="43">
        <v>2017</v>
      </c>
      <c r="B16" s="44">
        <v>0.6</v>
      </c>
      <c r="C16" s="35">
        <v>0.83299999999999996</v>
      </c>
      <c r="D16" s="36">
        <f t="shared" si="0"/>
        <v>3.3498759305210811E-2</v>
      </c>
      <c r="E16" s="44">
        <v>0.6</v>
      </c>
      <c r="F16" s="35">
        <v>0.86599999999999999</v>
      </c>
      <c r="G16" s="36">
        <f t="shared" si="1"/>
        <v>0.11597938144329893</v>
      </c>
      <c r="H16" s="145" t="s">
        <v>28</v>
      </c>
      <c r="I16" s="118">
        <v>0.75170000000000003</v>
      </c>
      <c r="J16" s="118">
        <v>0.71889999999999998</v>
      </c>
      <c r="K16" s="3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63" ht="15">
      <c r="A17" s="43">
        <v>2018</v>
      </c>
      <c r="B17" s="76">
        <v>0.6</v>
      </c>
      <c r="C17" s="77">
        <v>0.83599999999999997</v>
      </c>
      <c r="D17" s="121">
        <f t="shared" si="0"/>
        <v>3.6014405762304956E-3</v>
      </c>
      <c r="E17" s="76">
        <v>0.6</v>
      </c>
      <c r="F17" s="77">
        <v>0.80100000000000005</v>
      </c>
      <c r="G17" s="121">
        <f t="shared" si="1"/>
        <v>-7.5057736720554213E-2</v>
      </c>
      <c r="H17" s="145" t="s">
        <v>28</v>
      </c>
      <c r="I17" s="118">
        <v>0.75929999999999997</v>
      </c>
      <c r="J17" s="118">
        <v>0.71540000000000004</v>
      </c>
      <c r="T17" s="94"/>
      <c r="U17" s="95"/>
      <c r="X17" s="94"/>
      <c r="Y17" s="95"/>
    </row>
    <row r="18" spans="1:63" s="126" customFormat="1" ht="15">
      <c r="A18" s="43">
        <v>2019</v>
      </c>
      <c r="B18" s="44">
        <v>0.6</v>
      </c>
      <c r="C18" s="35">
        <v>0.73850000000000005</v>
      </c>
      <c r="D18" s="45">
        <f t="shared" si="0"/>
        <v>-0.11662679425837312</v>
      </c>
      <c r="E18" s="44">
        <v>0.6</v>
      </c>
      <c r="F18" s="35">
        <v>0.74560000000000004</v>
      </c>
      <c r="G18" s="45">
        <f t="shared" si="1"/>
        <v>-6.9163545568039955E-2</v>
      </c>
      <c r="H18" s="145" t="s">
        <v>28</v>
      </c>
      <c r="I18" s="118">
        <v>0.73650000000000004</v>
      </c>
      <c r="J18" s="118">
        <v>0.69230000000000003</v>
      </c>
      <c r="K18" s="95"/>
      <c r="L18" s="95"/>
      <c r="M18" s="95"/>
      <c r="N18" s="95"/>
      <c r="O18" s="95"/>
      <c r="P18" s="95"/>
      <c r="Q18" s="95"/>
      <c r="R18" s="95"/>
      <c r="S18" s="95"/>
      <c r="T18" s="94"/>
      <c r="U18" s="95"/>
      <c r="V18" s="95"/>
      <c r="W18" s="95"/>
      <c r="X18" s="94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63" s="126" customFormat="1" ht="15">
      <c r="A19" s="43">
        <v>2020</v>
      </c>
      <c r="B19" s="44">
        <v>0.6</v>
      </c>
      <c r="C19" s="35">
        <v>0.73909999999999998</v>
      </c>
      <c r="D19" s="45">
        <f t="shared" si="0"/>
        <v>8.1245768449550969E-4</v>
      </c>
      <c r="E19" s="44">
        <v>0.6</v>
      </c>
      <c r="F19" s="35">
        <v>0.75690000000000002</v>
      </c>
      <c r="G19" s="45">
        <f t="shared" si="1"/>
        <v>1.5155579399141599E-2</v>
      </c>
      <c r="H19" s="145" t="s">
        <v>28</v>
      </c>
      <c r="I19" s="118">
        <v>0.73740000000000006</v>
      </c>
      <c r="J19" s="118">
        <v>0.70799999999999996</v>
      </c>
      <c r="K19" s="95"/>
      <c r="L19" s="95"/>
      <c r="M19" s="95"/>
      <c r="N19" s="95"/>
      <c r="O19" s="95"/>
      <c r="P19" s="95"/>
      <c r="Q19" s="95"/>
      <c r="R19" s="95"/>
      <c r="S19" s="95"/>
      <c r="T19" s="94"/>
      <c r="U19" s="95"/>
      <c r="V19" s="95"/>
      <c r="W19" s="95"/>
      <c r="X19" s="94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63" s="126" customFormat="1" ht="15" thickBot="1">
      <c r="A20" s="115">
        <v>2021</v>
      </c>
      <c r="B20" s="153">
        <v>0.6</v>
      </c>
      <c r="C20" s="154">
        <v>0.41220000000000001</v>
      </c>
      <c r="D20" s="155">
        <f t="shared" si="0"/>
        <v>-0.44229468272222972</v>
      </c>
      <c r="E20" s="153">
        <v>0.6</v>
      </c>
      <c r="F20" s="154">
        <v>0.41770000000000002</v>
      </c>
      <c r="G20" s="155">
        <f t="shared" si="1"/>
        <v>-0.4481437442198441</v>
      </c>
      <c r="H20" s="146" t="s">
        <v>37</v>
      </c>
      <c r="I20" s="119">
        <v>0.48699999999999999</v>
      </c>
      <c r="J20" s="119">
        <v>0.46700000000000003</v>
      </c>
      <c r="K20" s="95"/>
      <c r="L20" s="95"/>
      <c r="M20" s="95"/>
      <c r="N20" s="95"/>
      <c r="O20" s="95"/>
      <c r="P20" s="95"/>
      <c r="Q20" s="95"/>
      <c r="R20" s="95"/>
      <c r="S20" s="95"/>
      <c r="T20" s="94"/>
      <c r="U20" s="95"/>
      <c r="V20" s="95"/>
      <c r="W20" s="95"/>
      <c r="X20" s="94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63">
      <c r="T21" s="94"/>
      <c r="U21" s="95"/>
      <c r="X21" s="94"/>
      <c r="Y21" s="95"/>
    </row>
    <row r="22" spans="1:63">
      <c r="T22" s="94"/>
      <c r="U22" s="95"/>
      <c r="X22" s="94"/>
      <c r="Y22" s="95"/>
    </row>
    <row r="23" spans="1:63">
      <c r="T23" s="94"/>
      <c r="U23" s="95"/>
      <c r="X23" s="94"/>
      <c r="Y23" s="95"/>
    </row>
    <row r="24" spans="1:63">
      <c r="T24" s="94"/>
      <c r="U24" s="95"/>
      <c r="X24" s="94"/>
      <c r="Y24" s="95"/>
    </row>
    <row r="25" spans="1:63">
      <c r="T25" s="94"/>
      <c r="U25" s="95"/>
      <c r="X25" s="94"/>
      <c r="Y25" s="95"/>
    </row>
    <row r="26" spans="1:63">
      <c r="T26" s="94"/>
      <c r="U26" s="95"/>
      <c r="X26" s="94"/>
      <c r="Y26" s="95"/>
    </row>
    <row r="27" spans="1:63">
      <c r="T27" s="94"/>
      <c r="U27" s="95"/>
      <c r="X27" s="94"/>
      <c r="Y27" s="95"/>
    </row>
    <row r="28" spans="1:63">
      <c r="L28" s="95"/>
      <c r="M28" s="95"/>
    </row>
    <row r="30" spans="1:63">
      <c r="W30" s="96"/>
    </row>
    <row r="31" spans="1:63">
      <c r="W31" s="96"/>
    </row>
    <row r="32" spans="1:63" s="71" customFormat="1">
      <c r="A32" s="9"/>
      <c r="B32" s="9"/>
      <c r="C32" s="9"/>
      <c r="D32" s="9"/>
      <c r="E32" s="9"/>
      <c r="F32" s="9"/>
      <c r="G32" s="9"/>
      <c r="H32" s="9"/>
      <c r="I32" s="9"/>
      <c r="W32" s="96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s="71" customFormat="1">
      <c r="A33" s="9"/>
      <c r="B33" s="9"/>
      <c r="C33" s="9"/>
      <c r="D33" s="9"/>
      <c r="E33" s="9"/>
      <c r="F33" s="9"/>
      <c r="G33" s="9"/>
      <c r="H33" s="9"/>
      <c r="I33" s="9"/>
      <c r="W33" s="96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s="71" customFormat="1">
      <c r="A34" s="9"/>
      <c r="B34" s="9"/>
      <c r="C34" s="9"/>
      <c r="D34" s="9"/>
      <c r="E34" s="9"/>
      <c r="F34" s="9"/>
      <c r="G34" s="9"/>
      <c r="H34" s="9"/>
      <c r="I34" s="9"/>
      <c r="W34" s="96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s="71" customFormat="1">
      <c r="A35" s="9"/>
      <c r="B35" s="9"/>
      <c r="C35" s="9"/>
      <c r="D35" s="9"/>
      <c r="E35" s="9"/>
      <c r="F35" s="9"/>
      <c r="G35" s="9"/>
      <c r="H35" s="9"/>
      <c r="I35" s="9"/>
      <c r="W35" s="96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52" spans="1:44" ht="18.95" customHeight="1">
      <c r="A52" s="171" t="s">
        <v>14</v>
      </c>
      <c r="B52" s="171"/>
      <c r="C52" s="171"/>
      <c r="D52" s="171"/>
      <c r="E52" s="171"/>
      <c r="F52" s="171"/>
      <c r="G52" s="171"/>
      <c r="H52" s="162"/>
      <c r="I52" s="162"/>
    </row>
    <row r="53" spans="1:44" ht="12.75" thickBot="1"/>
    <row r="54" spans="1:44" s="12" customFormat="1" ht="14.1" customHeight="1" thickBot="1">
      <c r="B54" s="156">
        <v>2017</v>
      </c>
      <c r="C54" s="157"/>
      <c r="D54" s="156">
        <v>2018</v>
      </c>
      <c r="E54" s="157"/>
      <c r="F54" s="156">
        <v>2019</v>
      </c>
      <c r="G54" s="157"/>
      <c r="H54" s="156">
        <v>2020</v>
      </c>
      <c r="I54" s="157"/>
      <c r="J54" s="156">
        <v>2021</v>
      </c>
      <c r="K54" s="157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</row>
    <row r="55" spans="1:44" s="12" customFormat="1" ht="13.5" thickBot="1">
      <c r="A55" s="112" t="s">
        <v>15</v>
      </c>
      <c r="B55" s="50" t="s">
        <v>16</v>
      </c>
      <c r="C55" s="29" t="s">
        <v>17</v>
      </c>
      <c r="D55" s="50" t="s">
        <v>16</v>
      </c>
      <c r="E55" s="29" t="s">
        <v>17</v>
      </c>
      <c r="F55" s="50" t="s">
        <v>16</v>
      </c>
      <c r="G55" s="29" t="s">
        <v>17</v>
      </c>
      <c r="H55" s="50" t="s">
        <v>16</v>
      </c>
      <c r="I55" s="29" t="s">
        <v>17</v>
      </c>
      <c r="J55" s="50" t="s">
        <v>16</v>
      </c>
      <c r="K55" s="29" t="s">
        <v>17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</row>
    <row r="56" spans="1:44" s="12" customFormat="1" ht="12.75">
      <c r="A56" s="54" t="s">
        <v>18</v>
      </c>
      <c r="B56" s="109">
        <v>378.1</v>
      </c>
      <c r="C56" s="52">
        <f>B56/B66</f>
        <v>0.74432064254498209</v>
      </c>
      <c r="D56" s="109">
        <v>406.1</v>
      </c>
      <c r="E56" s="52">
        <f>D56/D66</f>
        <v>0.83559670781893014</v>
      </c>
      <c r="F56" s="109">
        <v>322</v>
      </c>
      <c r="G56" s="52">
        <f>F56/F66</f>
        <v>0.73853211009174313</v>
      </c>
      <c r="H56" s="109">
        <v>311.88</v>
      </c>
      <c r="I56" s="52">
        <f>H56/H66</f>
        <v>0.73905213270142178</v>
      </c>
      <c r="J56" s="109">
        <v>202.78</v>
      </c>
      <c r="K56" s="52">
        <f>J56/J66</f>
        <v>0.41215447154471546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</row>
    <row r="57" spans="1:44" s="12" customFormat="1" ht="12.75">
      <c r="A57" s="54" t="s">
        <v>24</v>
      </c>
      <c r="B57" s="110">
        <v>10.88</v>
      </c>
      <c r="C57" s="56">
        <f>B57/B66</f>
        <v>2.1418166069530297E-2</v>
      </c>
      <c r="D57" s="110">
        <v>6.9</v>
      </c>
      <c r="E57" s="56">
        <f>D57/D66</f>
        <v>1.4197530864197531E-2</v>
      </c>
      <c r="F57" s="110">
        <v>10</v>
      </c>
      <c r="G57" s="56">
        <f>F57/F66</f>
        <v>2.2935779816513763E-2</v>
      </c>
      <c r="H57" s="110">
        <v>13.12</v>
      </c>
      <c r="I57" s="56">
        <f>H57/H66</f>
        <v>3.1090047393364927E-2</v>
      </c>
      <c r="J57" s="110">
        <v>12.22</v>
      </c>
      <c r="K57" s="56">
        <f>J57/J66</f>
        <v>2.483739837398374E-2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</row>
    <row r="58" spans="1:44" s="12" customFormat="1" ht="12.75">
      <c r="A58" s="54" t="s">
        <v>21</v>
      </c>
      <c r="B58" s="110">
        <v>10</v>
      </c>
      <c r="C58" s="56">
        <f>B58/B66</f>
        <v>1.9685814402141816E-2</v>
      </c>
      <c r="D58" s="110">
        <v>10</v>
      </c>
      <c r="E58" s="56">
        <f>D58/D66</f>
        <v>2.0576131687242798E-2</v>
      </c>
      <c r="F58" s="110">
        <v>10</v>
      </c>
      <c r="G58" s="56">
        <f>F58/F66</f>
        <v>2.2935779816513763E-2</v>
      </c>
      <c r="H58" s="110">
        <v>5</v>
      </c>
      <c r="I58" s="56">
        <f>H58/H66</f>
        <v>1.1848341232227487E-2</v>
      </c>
      <c r="J58" s="110">
        <v>6</v>
      </c>
      <c r="K58" s="56">
        <f>J58/J66</f>
        <v>1.2195121951219513E-2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s="12" customFormat="1" ht="12.75">
      <c r="A59" s="54" t="s">
        <v>19</v>
      </c>
      <c r="B59" s="110">
        <v>0</v>
      </c>
      <c r="C59" s="56">
        <f>B59/B66</f>
        <v>0</v>
      </c>
      <c r="D59" s="110">
        <v>3</v>
      </c>
      <c r="E59" s="56">
        <f>D59/D66</f>
        <v>6.1728395061728392E-3</v>
      </c>
      <c r="F59" s="110">
        <v>6</v>
      </c>
      <c r="G59" s="56">
        <f>F59/F66</f>
        <v>1.3761467889908258E-2</v>
      </c>
      <c r="H59" s="110">
        <v>12</v>
      </c>
      <c r="I59" s="56">
        <f>H59/H66</f>
        <v>2.843601895734597E-2</v>
      </c>
      <c r="J59" s="110">
        <v>1</v>
      </c>
      <c r="K59" s="56">
        <f>J59/J66</f>
        <v>2.0325203252032522E-3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</row>
    <row r="60" spans="1:44" s="12" customFormat="1" ht="12.75">
      <c r="A60" s="54" t="s">
        <v>20</v>
      </c>
      <c r="B60" s="110">
        <v>32</v>
      </c>
      <c r="C60" s="56">
        <f>B60/B66</f>
        <v>6.299460608685381E-2</v>
      </c>
      <c r="D60" s="110">
        <v>23</v>
      </c>
      <c r="E60" s="56">
        <f>D60/D66</f>
        <v>4.7325102880658436E-2</v>
      </c>
      <c r="F60" s="110">
        <v>32</v>
      </c>
      <c r="G60" s="56">
        <f>F60/F66</f>
        <v>7.3394495412844041E-2</v>
      </c>
      <c r="H60" s="110">
        <v>18</v>
      </c>
      <c r="I60" s="56">
        <f>H60/H66</f>
        <v>4.2654028436018961E-2</v>
      </c>
      <c r="J60" s="110">
        <v>0</v>
      </c>
      <c r="K60" s="56">
        <f>J60/J66</f>
        <v>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</row>
    <row r="61" spans="1:44" s="12" customFormat="1" ht="12.75" customHeight="1">
      <c r="A61" s="57" t="s">
        <v>26</v>
      </c>
      <c r="B61" s="110">
        <v>43</v>
      </c>
      <c r="C61" s="56">
        <f>B61/B66</f>
        <v>8.4649001929209808E-2</v>
      </c>
      <c r="D61" s="110"/>
      <c r="E61" s="56">
        <f>D61/D66</f>
        <v>0</v>
      </c>
      <c r="F61" s="110">
        <v>34</v>
      </c>
      <c r="G61" s="56">
        <f>F61/F66</f>
        <v>7.7981651376146793E-2</v>
      </c>
      <c r="H61" s="110">
        <v>40</v>
      </c>
      <c r="I61" s="56">
        <f>H61/H66</f>
        <v>9.4786729857819899E-2</v>
      </c>
      <c r="J61" s="110">
        <v>51</v>
      </c>
      <c r="K61" s="56">
        <f>J61/J66</f>
        <v>0.10365853658536585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</row>
    <row r="62" spans="1:44" s="12" customFormat="1" ht="12.75">
      <c r="A62" s="54" t="s">
        <v>40</v>
      </c>
      <c r="B62" s="110">
        <v>9</v>
      </c>
      <c r="C62" s="56">
        <f>B62/B66</f>
        <v>1.7717232961927634E-2</v>
      </c>
      <c r="D62" s="110">
        <v>2</v>
      </c>
      <c r="E62" s="56">
        <f>D62/D66</f>
        <v>4.11522633744856E-3</v>
      </c>
      <c r="F62" s="110">
        <v>3</v>
      </c>
      <c r="G62" s="56">
        <f>F62/F66</f>
        <v>6.8807339449541288E-3</v>
      </c>
      <c r="H62" s="110">
        <v>2</v>
      </c>
      <c r="I62" s="56">
        <f>H62/H66</f>
        <v>4.7393364928909956E-3</v>
      </c>
      <c r="J62" s="110">
        <v>0</v>
      </c>
      <c r="K62" s="56">
        <f>J62/J66</f>
        <v>0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</row>
    <row r="63" spans="1:44" s="12" customFormat="1" ht="12.75">
      <c r="A63" s="54" t="s">
        <v>39</v>
      </c>
      <c r="B63" s="110">
        <v>15</v>
      </c>
      <c r="C63" s="56">
        <f>B63/B66</f>
        <v>2.9528721603212724E-2</v>
      </c>
      <c r="D63" s="110">
        <v>33</v>
      </c>
      <c r="E63" s="56">
        <f>D63/D66</f>
        <v>6.7901234567901231E-2</v>
      </c>
      <c r="F63" s="110">
        <v>18</v>
      </c>
      <c r="G63" s="56">
        <f>F63/F66</f>
        <v>4.1284403669724773E-2</v>
      </c>
      <c r="H63" s="110">
        <v>18</v>
      </c>
      <c r="I63" s="56">
        <f>H63/H66</f>
        <v>4.2654028436018961E-2</v>
      </c>
      <c r="J63" s="110">
        <v>219</v>
      </c>
      <c r="K63" s="56">
        <f>J63/J66</f>
        <v>0.4451219512195122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</row>
    <row r="64" spans="1:44" s="12" customFormat="1" ht="12.75">
      <c r="A64" s="54" t="s">
        <v>23</v>
      </c>
      <c r="B64" s="110">
        <v>0</v>
      </c>
      <c r="C64" s="56">
        <f>B64/B66</f>
        <v>0</v>
      </c>
      <c r="D64" s="110">
        <v>0</v>
      </c>
      <c r="E64" s="56">
        <f>D64/D66</f>
        <v>0</v>
      </c>
      <c r="F64" s="110">
        <v>0</v>
      </c>
      <c r="G64" s="56">
        <f>F64/F66</f>
        <v>0</v>
      </c>
      <c r="H64" s="110">
        <v>0</v>
      </c>
      <c r="I64" s="56">
        <f>H64/H66</f>
        <v>0</v>
      </c>
      <c r="J64" s="110">
        <v>0</v>
      </c>
      <c r="K64" s="56">
        <f>J64/J66</f>
        <v>0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</row>
    <row r="65" spans="1:50" s="12" customFormat="1" ht="12.75">
      <c r="A65" s="54" t="s">
        <v>22</v>
      </c>
      <c r="B65" s="110">
        <v>10</v>
      </c>
      <c r="C65" s="56">
        <f>B65/B66</f>
        <v>1.9685814402141816E-2</v>
      </c>
      <c r="D65" s="110">
        <v>2</v>
      </c>
      <c r="E65" s="56">
        <f>D65/D66</f>
        <v>4.11522633744856E-3</v>
      </c>
      <c r="F65" s="110">
        <v>1</v>
      </c>
      <c r="G65" s="56">
        <f>F65/F66</f>
        <v>2.2935779816513763E-3</v>
      </c>
      <c r="H65" s="110">
        <v>2</v>
      </c>
      <c r="I65" s="56">
        <f>H65/H66</f>
        <v>4.7393364928909956E-3</v>
      </c>
      <c r="J65" s="110">
        <v>0</v>
      </c>
      <c r="K65" s="56">
        <f>J65/J66</f>
        <v>0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</row>
    <row r="66" spans="1:50" s="12" customFormat="1" ht="13.5" thickBot="1">
      <c r="A66" s="54" t="s">
        <v>27</v>
      </c>
      <c r="B66" s="113">
        <f t="shared" ref="B66:I66" si="2">SUM(B56:B65)</f>
        <v>507.98</v>
      </c>
      <c r="C66" s="114">
        <f t="shared" si="2"/>
        <v>0.99999999999999989</v>
      </c>
      <c r="D66" s="113">
        <f t="shared" si="2"/>
        <v>486</v>
      </c>
      <c r="E66" s="114">
        <f t="shared" si="2"/>
        <v>1</v>
      </c>
      <c r="F66" s="113">
        <f t="shared" si="2"/>
        <v>436</v>
      </c>
      <c r="G66" s="114">
        <f t="shared" si="2"/>
        <v>1</v>
      </c>
      <c r="H66" s="113">
        <f t="shared" si="2"/>
        <v>422</v>
      </c>
      <c r="I66" s="114">
        <f t="shared" si="2"/>
        <v>1</v>
      </c>
      <c r="J66" s="113">
        <f t="shared" ref="J66:K66" si="3">SUM(J56:J65)</f>
        <v>492</v>
      </c>
      <c r="K66" s="114">
        <f t="shared" si="3"/>
        <v>1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</row>
    <row r="67" spans="1:50" s="12" customFormat="1" ht="12.75">
      <c r="A67" s="58"/>
      <c r="B67" s="59"/>
      <c r="C67" s="60"/>
      <c r="D67" s="61"/>
      <c r="E67" s="53"/>
      <c r="F67" s="61"/>
      <c r="G67" s="53"/>
      <c r="H67" s="5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</row>
    <row r="68" spans="1:50" s="12" customFormat="1" ht="12.75">
      <c r="A68" s="58"/>
      <c r="B68" s="59"/>
      <c r="C68" s="60"/>
      <c r="D68" s="61"/>
      <c r="E68" s="53"/>
      <c r="F68" s="61"/>
      <c r="G68" s="53"/>
      <c r="H68" s="5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</row>
    <row r="69" spans="1:50" s="12" customFormat="1" ht="12.75">
      <c r="A69" s="58"/>
      <c r="B69" s="59"/>
      <c r="C69" s="60"/>
      <c r="D69" s="61"/>
      <c r="E69" s="53"/>
      <c r="F69" s="61"/>
      <c r="G69" s="53"/>
      <c r="H69" s="5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</row>
    <row r="70" spans="1:50" s="12" customFormat="1" ht="12.75">
      <c r="A70" s="58"/>
      <c r="B70" s="59"/>
      <c r="C70" s="60"/>
      <c r="D70" s="61"/>
      <c r="E70" s="53"/>
      <c r="F70" s="61"/>
      <c r="G70" s="53"/>
      <c r="H70" s="5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</row>
    <row r="71" spans="1:50" s="12" customFormat="1" ht="12.75">
      <c r="A71" s="58"/>
      <c r="B71" s="59"/>
      <c r="C71" s="60"/>
      <c r="D71" s="61"/>
      <c r="E71" s="53"/>
      <c r="F71" s="61"/>
      <c r="G71" s="53"/>
      <c r="H71" s="5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</row>
    <row r="72" spans="1:50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</row>
    <row r="86" spans="1:50" ht="41.1" customHeight="1">
      <c r="A86" s="62"/>
      <c r="B86" s="170" t="s">
        <v>41</v>
      </c>
      <c r="C86" s="170"/>
      <c r="D86" s="170"/>
      <c r="E86" s="170"/>
      <c r="F86" s="170"/>
      <c r="G86" s="62"/>
      <c r="H86" s="63"/>
      <c r="I86" s="63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2.75" thickBot="1"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3.5" thickBot="1">
      <c r="C88" s="12"/>
      <c r="D88" s="64">
        <v>2017</v>
      </c>
      <c r="E88" s="64">
        <v>2018</v>
      </c>
      <c r="F88" s="64">
        <v>2019</v>
      </c>
      <c r="G88" s="64">
        <v>2020</v>
      </c>
      <c r="H88" s="64">
        <v>2021</v>
      </c>
      <c r="I88" s="7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s="12" customFormat="1" ht="12.75">
      <c r="B89" s="54" t="s">
        <v>24</v>
      </c>
      <c r="C89" s="65"/>
      <c r="D89" s="111">
        <v>13</v>
      </c>
      <c r="E89" s="111">
        <v>8</v>
      </c>
      <c r="F89" s="111">
        <v>11</v>
      </c>
      <c r="G89" s="111">
        <v>10</v>
      </c>
      <c r="H89" s="111">
        <v>10</v>
      </c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</row>
    <row r="90" spans="1:50" s="12" customFormat="1" ht="12.75">
      <c r="B90" s="54" t="s">
        <v>21</v>
      </c>
      <c r="C90" s="68"/>
      <c r="D90" s="103">
        <v>4</v>
      </c>
      <c r="E90" s="103">
        <v>5</v>
      </c>
      <c r="F90" s="103">
        <v>2</v>
      </c>
      <c r="G90" s="103">
        <v>4</v>
      </c>
      <c r="H90" s="103">
        <v>3</v>
      </c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</row>
    <row r="91" spans="1:50" s="12" customFormat="1" ht="12.75">
      <c r="B91" s="54" t="s">
        <v>19</v>
      </c>
      <c r="C91" s="68"/>
      <c r="D91" s="103">
        <v>4</v>
      </c>
      <c r="E91" s="103">
        <v>10</v>
      </c>
      <c r="F91" s="103">
        <v>10</v>
      </c>
      <c r="G91" s="103">
        <v>5</v>
      </c>
      <c r="H91" s="103">
        <v>3</v>
      </c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1:50" s="12" customFormat="1" ht="12.75">
      <c r="B92" s="54" t="s">
        <v>20</v>
      </c>
      <c r="C92" s="68"/>
      <c r="D92" s="103">
        <v>8</v>
      </c>
      <c r="E92" s="103">
        <v>9</v>
      </c>
      <c r="F92" s="103">
        <v>8</v>
      </c>
      <c r="G92" s="103">
        <v>10</v>
      </c>
      <c r="H92" s="103">
        <v>5</v>
      </c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</row>
    <row r="93" spans="1:50" s="12" customFormat="1" ht="12.75" customHeight="1">
      <c r="B93" s="57" t="s">
        <v>26</v>
      </c>
      <c r="C93" s="68"/>
      <c r="D93" s="103">
        <v>35</v>
      </c>
      <c r="E93" s="103">
        <v>30</v>
      </c>
      <c r="F93" s="103">
        <v>32</v>
      </c>
      <c r="G93" s="103">
        <v>25</v>
      </c>
      <c r="H93" s="103">
        <v>23</v>
      </c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</row>
    <row r="94" spans="1:50" s="12" customFormat="1" ht="12.75" customHeight="1">
      <c r="B94" s="57" t="s">
        <v>40</v>
      </c>
      <c r="C94" s="68"/>
      <c r="D94" s="103">
        <v>13</v>
      </c>
      <c r="E94" s="103"/>
      <c r="F94" s="103"/>
      <c r="G94" s="103"/>
      <c r="H94" s="10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</row>
    <row r="95" spans="1:50" s="12" customFormat="1" ht="15" customHeight="1">
      <c r="B95" s="54" t="s">
        <v>39</v>
      </c>
      <c r="C95" s="68"/>
      <c r="D95" s="103">
        <v>64</v>
      </c>
      <c r="E95" s="103">
        <v>68</v>
      </c>
      <c r="F95" s="103">
        <v>42</v>
      </c>
      <c r="G95" s="103">
        <v>56</v>
      </c>
      <c r="H95" s="103">
        <v>64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</row>
    <row r="96" spans="1:50" s="12" customFormat="1" ht="15" customHeight="1">
      <c r="B96" s="54" t="s">
        <v>23</v>
      </c>
      <c r="C96" s="68"/>
      <c r="D96" s="103">
        <v>1</v>
      </c>
      <c r="E96" s="103">
        <v>2</v>
      </c>
      <c r="F96" s="103">
        <v>6</v>
      </c>
      <c r="G96" s="103">
        <v>3</v>
      </c>
      <c r="H96" s="103">
        <v>2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</row>
    <row r="97" spans="2:63" s="12" customFormat="1" ht="13.5" thickBot="1">
      <c r="B97" s="54" t="s">
        <v>22</v>
      </c>
      <c r="C97" s="65"/>
      <c r="D97" s="104">
        <v>1</v>
      </c>
      <c r="E97" s="104">
        <v>2</v>
      </c>
      <c r="F97" s="104">
        <v>1</v>
      </c>
      <c r="G97" s="104">
        <v>3</v>
      </c>
      <c r="H97" s="104">
        <v>1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</row>
    <row r="100" spans="2:63" ht="18.75" customHeight="1">
      <c r="B100" s="170" t="s">
        <v>42</v>
      </c>
      <c r="C100" s="170"/>
      <c r="D100" s="170"/>
      <c r="E100" s="170"/>
      <c r="F100" s="170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</row>
    <row r="101" spans="2:63"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</row>
    <row r="102" spans="2:63" ht="12.75">
      <c r="C102" s="72">
        <v>22.8</v>
      </c>
      <c r="D102" s="58" t="s">
        <v>43</v>
      </c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</row>
    <row r="103" spans="2:63" ht="12.75">
      <c r="C103" s="89">
        <v>44.68</v>
      </c>
      <c r="D103" s="58" t="s">
        <v>44</v>
      </c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</row>
  </sheetData>
  <mergeCells count="15">
    <mergeCell ref="B100:F100"/>
    <mergeCell ref="I12:J12"/>
    <mergeCell ref="A52:I52"/>
    <mergeCell ref="B54:C54"/>
    <mergeCell ref="B86:F86"/>
    <mergeCell ref="D54:E54"/>
    <mergeCell ref="F54:G54"/>
    <mergeCell ref="H54:I54"/>
    <mergeCell ref="J54:K54"/>
    <mergeCell ref="A2:I2"/>
    <mergeCell ref="A3:I3"/>
    <mergeCell ref="A10:I10"/>
    <mergeCell ref="A11:G11"/>
    <mergeCell ref="B12:D12"/>
    <mergeCell ref="E12:G12"/>
  </mergeCells>
  <pageMargins left="0.75" right="0.75" top="1" bottom="0.56000000000000005" header="0.5" footer="0.5"/>
  <pageSetup orientation="portrait" r:id="rId1"/>
  <headerFooter alignWithMargins="0"/>
  <rowBreaks count="1" manualBreakCount="1">
    <brk id="5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K109"/>
  <sheetViews>
    <sheetView showGridLines="0" topLeftCell="A94" zoomScaleNormal="100" zoomScaleSheetLayoutView="100" workbookViewId="0">
      <selection activeCell="Q80" sqref="Q80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.28515625" style="9" customWidth="1"/>
    <col min="9" max="9" width="11.42578125" style="9" customWidth="1"/>
    <col min="10" max="11" width="11.42578125" style="71" customWidth="1"/>
    <col min="12" max="14" width="5.140625" style="71" customWidth="1"/>
    <col min="15" max="15" width="2" style="71" customWidth="1"/>
    <col min="16" max="18" width="5.140625" style="71" customWidth="1"/>
    <col min="19" max="19" width="1.42578125" style="71" customWidth="1"/>
    <col min="20" max="22" width="5.140625" style="71" customWidth="1"/>
    <col min="23" max="23" width="1.7109375" style="71" customWidth="1"/>
    <col min="24" max="26" width="5.140625" style="71" customWidth="1"/>
    <col min="27" max="27" width="1.5703125" style="71" customWidth="1"/>
    <col min="28" max="30" width="5.140625" style="71" customWidth="1"/>
    <col min="31" max="31" width="2.140625" style="71" customWidth="1"/>
    <col min="32" max="34" width="5.140625" style="71" customWidth="1"/>
    <col min="35" max="35" width="1.42578125" style="71" customWidth="1"/>
    <col min="36" max="37" width="5.140625" style="71" customWidth="1"/>
    <col min="38" max="38" width="5.42578125" style="71" customWidth="1"/>
    <col min="39" max="39" width="1" style="71" customWidth="1"/>
    <col min="40" max="50" width="5.140625" style="71" customWidth="1"/>
    <col min="51" max="59" width="11.42578125" style="71" customWidth="1"/>
    <col min="60" max="16384" width="11.42578125" style="9"/>
  </cols>
  <sheetData>
    <row r="1" spans="1:58" ht="15" customHeight="1"/>
    <row r="2" spans="1:58" ht="22.5">
      <c r="A2" s="158" t="s">
        <v>36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58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58" ht="6.75" customHeight="1">
      <c r="F4" s="12"/>
    </row>
    <row r="5" spans="1:58" ht="13.5" thickBot="1">
      <c r="F5" s="12"/>
    </row>
    <row r="6" spans="1:58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1" customFormat="1" ht="15">
      <c r="A7" s="15" t="s">
        <v>2</v>
      </c>
      <c r="B7" s="16">
        <v>0.83</v>
      </c>
      <c r="C7" s="16">
        <v>0.92</v>
      </c>
      <c r="D7" s="16">
        <v>0.81</v>
      </c>
      <c r="E7" s="16">
        <v>0.96</v>
      </c>
      <c r="F7" s="16">
        <v>0.72</v>
      </c>
      <c r="G7" s="16">
        <v>0.76400000000000001</v>
      </c>
      <c r="H7" s="16">
        <v>0.99</v>
      </c>
      <c r="I7" s="16">
        <v>0.82110000000000005</v>
      </c>
      <c r="J7" s="16">
        <v>0.84699999999999998</v>
      </c>
      <c r="K7" s="17">
        <v>0.83330000000000004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5" customHeight="1">
      <c r="D8" s="21" t="s">
        <v>45</v>
      </c>
    </row>
    <row r="9" spans="1:58" ht="15" customHeight="1">
      <c r="D9" s="21"/>
    </row>
    <row r="10" spans="1:58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58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58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5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90"/>
      <c r="Y13" s="9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" customFormat="1" ht="15.75" customHeight="1">
      <c r="A14" s="33">
        <v>2011</v>
      </c>
      <c r="B14" s="44">
        <v>0.6</v>
      </c>
      <c r="C14" s="35">
        <v>0.73460000000000003</v>
      </c>
      <c r="D14" s="36">
        <v>-2.9000000000000001E-2</v>
      </c>
      <c r="E14" s="34">
        <v>0.6</v>
      </c>
      <c r="F14" s="35">
        <v>0.64</v>
      </c>
      <c r="G14" s="36">
        <v>-3.6999999999999998E-2</v>
      </c>
      <c r="H14" s="37" t="s">
        <v>28</v>
      </c>
      <c r="I14" s="118">
        <v>0.69499999999999995</v>
      </c>
      <c r="J14" s="118">
        <v>0.66600000000000004</v>
      </c>
      <c r="K14" s="3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" customFormat="1" ht="15.75" customHeight="1">
      <c r="A15" s="33">
        <v>2012</v>
      </c>
      <c r="B15" s="44">
        <v>0.6</v>
      </c>
      <c r="C15" s="35">
        <v>0.81269999999999998</v>
      </c>
      <c r="D15" s="36">
        <f t="shared" ref="D15:D21" si="0">(C15-C14)/C14</f>
        <v>0.10631636264633806</v>
      </c>
      <c r="E15" s="34">
        <v>0.6</v>
      </c>
      <c r="F15" s="35">
        <v>0.79359999999999997</v>
      </c>
      <c r="G15" s="36">
        <f t="shared" ref="G15:G21" si="1">(F15-F14)/F14</f>
        <v>0.23999999999999994</v>
      </c>
      <c r="H15" s="37" t="s">
        <v>28</v>
      </c>
      <c r="I15" s="118">
        <v>0.69389999999999996</v>
      </c>
      <c r="J15" s="118">
        <v>0.66639999999999999</v>
      </c>
      <c r="K15" s="3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" customFormat="1" ht="15.75" customHeight="1">
      <c r="A16" s="33">
        <v>2013</v>
      </c>
      <c r="B16" s="44">
        <v>0.6</v>
      </c>
      <c r="C16" s="35">
        <v>0.78420000000000001</v>
      </c>
      <c r="D16" s="36">
        <f t="shared" si="0"/>
        <v>-3.5068290882244335E-2</v>
      </c>
      <c r="E16" s="34">
        <v>0.6</v>
      </c>
      <c r="F16" s="35">
        <v>0.77100000000000002</v>
      </c>
      <c r="G16" s="36">
        <f t="shared" si="1"/>
        <v>-2.8477822580645105E-2</v>
      </c>
      <c r="H16" s="37" t="s">
        <v>28</v>
      </c>
      <c r="I16" s="118">
        <v>0.70809999999999995</v>
      </c>
      <c r="J16" s="118">
        <v>0.67410000000000003</v>
      </c>
      <c r="K16" s="3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9" s="1" customFormat="1" ht="15.75" customHeight="1">
      <c r="A17" s="33">
        <v>2015</v>
      </c>
      <c r="B17" s="44">
        <v>0.6</v>
      </c>
      <c r="C17" s="35">
        <v>0.79710000000000003</v>
      </c>
      <c r="D17" s="36">
        <f t="shared" si="0"/>
        <v>1.6449885233358864E-2</v>
      </c>
      <c r="E17" s="34">
        <v>0.6</v>
      </c>
      <c r="F17" s="35">
        <v>0.73360000000000003</v>
      </c>
      <c r="G17" s="36">
        <f t="shared" si="1"/>
        <v>-4.8508430609597912E-2</v>
      </c>
      <c r="H17" s="37" t="s">
        <v>28</v>
      </c>
      <c r="I17" s="118">
        <v>0.70830000000000004</v>
      </c>
      <c r="J17" s="118">
        <v>0.66800000000000004</v>
      </c>
      <c r="K17" s="3"/>
      <c r="L17" s="3"/>
      <c r="M17" s="3"/>
      <c r="N17" s="3"/>
      <c r="O17" s="3"/>
      <c r="P17" s="3"/>
      <c r="Q17" s="3"/>
      <c r="R17" s="3"/>
      <c r="S17" s="92"/>
      <c r="T17" s="3"/>
      <c r="U17" s="3"/>
      <c r="V17" s="3"/>
      <c r="W17" s="9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9" s="42" customFormat="1" ht="15.75" customHeight="1">
      <c r="A18" s="33">
        <v>2016</v>
      </c>
      <c r="B18" s="44">
        <v>0.6</v>
      </c>
      <c r="C18" s="35">
        <v>0.79910000000000003</v>
      </c>
      <c r="D18" s="36">
        <f t="shared" si="0"/>
        <v>2.509095471082677E-3</v>
      </c>
      <c r="E18" s="34">
        <v>0.6</v>
      </c>
      <c r="F18" s="35">
        <v>0.75280000000000002</v>
      </c>
      <c r="G18" s="36">
        <f t="shared" si="1"/>
        <v>2.6172300981461279E-2</v>
      </c>
      <c r="H18" s="37" t="s">
        <v>28</v>
      </c>
      <c r="I18" s="118">
        <v>0.71579999999999999</v>
      </c>
      <c r="J18" s="118">
        <v>0.67889999999999995</v>
      </c>
      <c r="K18" s="90"/>
      <c r="L18" s="90"/>
      <c r="M18" s="90"/>
      <c r="N18" s="90"/>
      <c r="O18" s="90"/>
      <c r="P18" s="90"/>
      <c r="Q18" s="90"/>
      <c r="R18" s="90"/>
      <c r="S18" s="93"/>
      <c r="T18" s="90"/>
      <c r="U18" s="90"/>
      <c r="V18" s="90"/>
      <c r="W18" s="93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9" s="1" customFormat="1" ht="15.75" customHeight="1">
      <c r="A19" s="43">
        <v>2017</v>
      </c>
      <c r="B19" s="44">
        <v>0.6</v>
      </c>
      <c r="C19" s="35">
        <v>0.83199999999999996</v>
      </c>
      <c r="D19" s="36">
        <f t="shared" si="0"/>
        <v>4.1171317732448913E-2</v>
      </c>
      <c r="E19" s="34">
        <v>0.6</v>
      </c>
      <c r="F19" s="35">
        <v>0.82699999999999996</v>
      </c>
      <c r="G19" s="36">
        <f t="shared" si="1"/>
        <v>9.8565356004250704E-2</v>
      </c>
      <c r="H19" s="37" t="s">
        <v>28</v>
      </c>
      <c r="I19" s="118">
        <v>0.75180000000000002</v>
      </c>
      <c r="J19" s="118">
        <v>0.71889999999999998</v>
      </c>
      <c r="K19" s="3"/>
      <c r="L19" s="3"/>
      <c r="M19" s="3"/>
      <c r="N19" s="3"/>
      <c r="O19" s="3"/>
      <c r="P19" s="3"/>
      <c r="Q19" s="3"/>
      <c r="R19" s="3"/>
      <c r="S19" s="92"/>
      <c r="T19" s="90"/>
      <c r="U19" s="3"/>
      <c r="V19" s="3"/>
      <c r="W19" s="92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9" ht="15.75" thickBot="1">
      <c r="A20" s="43">
        <v>2018</v>
      </c>
      <c r="B20" s="76">
        <v>0.6</v>
      </c>
      <c r="C20" s="77">
        <v>0.87160000000000004</v>
      </c>
      <c r="D20" s="121">
        <f t="shared" si="0"/>
        <v>4.7596153846153941E-2</v>
      </c>
      <c r="E20" s="91">
        <v>0.6</v>
      </c>
      <c r="F20" s="77">
        <v>0.8427</v>
      </c>
      <c r="G20" s="121">
        <f t="shared" si="1"/>
        <v>1.8984280532043589E-2</v>
      </c>
      <c r="H20" s="37" t="s">
        <v>28</v>
      </c>
      <c r="I20" s="118">
        <v>0.75929999999999997</v>
      </c>
      <c r="J20" s="118">
        <v>0.71540000000000004</v>
      </c>
      <c r="W20" s="94"/>
      <c r="X20" s="94"/>
      <c r="Y20" s="95"/>
      <c r="Z20" s="95"/>
    </row>
    <row r="21" spans="1:59" s="126" customFormat="1" ht="15.75" thickBot="1">
      <c r="A21" s="43">
        <v>2019</v>
      </c>
      <c r="B21" s="129">
        <v>0.6</v>
      </c>
      <c r="C21" s="130">
        <v>0.73209999999999997</v>
      </c>
      <c r="D21" s="131">
        <f t="shared" si="0"/>
        <v>-0.1600504818724186</v>
      </c>
      <c r="E21" s="129">
        <v>0.6</v>
      </c>
      <c r="F21" s="130">
        <v>0.73650000000000004</v>
      </c>
      <c r="G21" s="131">
        <f t="shared" si="1"/>
        <v>-0.12602349590601633</v>
      </c>
      <c r="H21" s="37" t="s">
        <v>28</v>
      </c>
      <c r="I21" s="118">
        <v>0.73650000000000004</v>
      </c>
      <c r="J21" s="118">
        <v>0.69230000000000003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4"/>
      <c r="X21" s="94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</row>
    <row r="22" spans="1:59" s="126" customFormat="1" ht="15.75" thickBot="1">
      <c r="A22" s="43">
        <v>2020</v>
      </c>
      <c r="B22" s="129">
        <v>0.6</v>
      </c>
      <c r="C22" s="130">
        <v>0.74</v>
      </c>
      <c r="D22" s="131">
        <f>(C22-C21)/C21</f>
        <v>1.0790875563447641E-2</v>
      </c>
      <c r="E22" s="129">
        <v>0.6</v>
      </c>
      <c r="F22" s="130">
        <v>0.7147</v>
      </c>
      <c r="G22" s="131">
        <f>(F22-F21)/F21</f>
        <v>-2.9599456890699309E-2</v>
      </c>
      <c r="H22" s="37" t="s">
        <v>28</v>
      </c>
      <c r="I22" s="118">
        <v>0.73740000000000006</v>
      </c>
      <c r="J22" s="118">
        <v>0.70799999999999996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4"/>
      <c r="X22" s="9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</row>
    <row r="23" spans="1:59" s="126" customFormat="1" ht="15" thickBot="1">
      <c r="A23" s="115">
        <v>2021</v>
      </c>
      <c r="B23" s="122">
        <v>0.6</v>
      </c>
      <c r="C23" s="123">
        <v>0.52329999999999999</v>
      </c>
      <c r="D23" s="124">
        <f>(C23-C22)/C22</f>
        <v>-0.29283783783783784</v>
      </c>
      <c r="E23" s="122">
        <v>0.6</v>
      </c>
      <c r="F23" s="123">
        <v>0.45860000000000001</v>
      </c>
      <c r="G23" s="124">
        <f>(F23-F22)/F22</f>
        <v>-0.3583321673429411</v>
      </c>
      <c r="H23" s="39" t="s">
        <v>37</v>
      </c>
      <c r="I23" s="119">
        <v>0.48699999999999999</v>
      </c>
      <c r="J23" s="119">
        <v>0.46700000000000003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4"/>
      <c r="X23" s="94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</row>
    <row r="24" spans="1:59">
      <c r="W24" s="94"/>
      <c r="X24" s="94"/>
      <c r="Y24" s="95"/>
      <c r="Z24" s="95"/>
    </row>
    <row r="25" spans="1:59">
      <c r="W25" s="94"/>
      <c r="X25" s="94"/>
      <c r="Y25" s="95"/>
      <c r="Z25" s="95"/>
    </row>
    <row r="26" spans="1:59">
      <c r="W26" s="94"/>
      <c r="X26" s="94"/>
      <c r="Y26" s="95"/>
      <c r="Z26" s="95"/>
    </row>
    <row r="27" spans="1:59">
      <c r="W27" s="94"/>
      <c r="X27" s="94"/>
      <c r="Y27" s="95"/>
      <c r="Z27" s="95"/>
    </row>
    <row r="28" spans="1:59">
      <c r="W28" s="94"/>
      <c r="X28" s="94"/>
      <c r="Y28" s="95"/>
      <c r="Z28" s="95"/>
    </row>
    <row r="29" spans="1:59">
      <c r="W29" s="94"/>
      <c r="X29" s="94"/>
      <c r="Y29" s="95"/>
      <c r="Z29" s="95"/>
    </row>
    <row r="30" spans="1:59">
      <c r="W30" s="94"/>
      <c r="X30" s="94"/>
      <c r="Y30" s="95"/>
      <c r="Z30" s="95"/>
    </row>
    <row r="31" spans="1:59">
      <c r="L31" s="95"/>
      <c r="M31" s="95"/>
      <c r="N31" s="95"/>
    </row>
    <row r="55" spans="1:53" ht="18.95" customHeight="1">
      <c r="A55" s="171" t="s">
        <v>14</v>
      </c>
      <c r="B55" s="171"/>
      <c r="C55" s="171"/>
      <c r="D55" s="171"/>
      <c r="E55" s="171"/>
      <c r="F55" s="171"/>
      <c r="G55" s="171"/>
      <c r="H55" s="162"/>
      <c r="I55" s="162"/>
    </row>
    <row r="56" spans="1:53" ht="12.75" thickBot="1"/>
    <row r="57" spans="1:53" s="12" customFormat="1" ht="14.1" customHeight="1" thickBot="1">
      <c r="B57" s="156">
        <v>2017</v>
      </c>
      <c r="C57" s="157"/>
      <c r="D57" s="156">
        <v>2018</v>
      </c>
      <c r="E57" s="157"/>
      <c r="F57" s="156">
        <v>2019</v>
      </c>
      <c r="G57" s="157"/>
      <c r="H57" s="156">
        <v>2020</v>
      </c>
      <c r="I57" s="157"/>
      <c r="J57" s="156">
        <v>2021</v>
      </c>
      <c r="K57" s="157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</row>
    <row r="58" spans="1:53" s="12" customFormat="1" ht="13.5" thickBot="1">
      <c r="A58" s="112" t="s">
        <v>15</v>
      </c>
      <c r="B58" s="50" t="s">
        <v>16</v>
      </c>
      <c r="C58" s="29" t="s">
        <v>17</v>
      </c>
      <c r="D58" s="50" t="s">
        <v>16</v>
      </c>
      <c r="E58" s="29" t="s">
        <v>17</v>
      </c>
      <c r="F58" s="50" t="s">
        <v>16</v>
      </c>
      <c r="G58" s="29" t="s">
        <v>17</v>
      </c>
      <c r="H58" s="50" t="s">
        <v>16</v>
      </c>
      <c r="I58" s="29" t="s">
        <v>17</v>
      </c>
      <c r="J58" s="50" t="s">
        <v>16</v>
      </c>
      <c r="K58" s="29" t="s">
        <v>17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</row>
    <row r="59" spans="1:53" s="12" customFormat="1" ht="12.75">
      <c r="A59" s="54" t="s">
        <v>18</v>
      </c>
      <c r="B59" s="51">
        <v>462</v>
      </c>
      <c r="C59" s="52">
        <f>B59/B69</f>
        <v>0.7765227914481645</v>
      </c>
      <c r="D59" s="51">
        <v>549.98</v>
      </c>
      <c r="E59" s="52">
        <f>D59/D69</f>
        <v>0.87160063391442155</v>
      </c>
      <c r="F59" s="51">
        <v>392.38</v>
      </c>
      <c r="G59" s="52">
        <f>F59/F69</f>
        <v>0.73205223880597015</v>
      </c>
      <c r="H59" s="51">
        <v>388.48</v>
      </c>
      <c r="I59" s="52">
        <f>H59/H69</f>
        <v>0.73996190476190482</v>
      </c>
      <c r="J59" s="51">
        <v>285.2</v>
      </c>
      <c r="K59" s="52">
        <f>J59/J69</f>
        <v>0.52330275229357792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</row>
    <row r="60" spans="1:53" s="12" customFormat="1" ht="12.75">
      <c r="A60" s="54" t="s">
        <v>24</v>
      </c>
      <c r="B60" s="55">
        <v>15.96</v>
      </c>
      <c r="C60" s="56">
        <f>B60/B69</f>
        <v>2.6825332795482049E-2</v>
      </c>
      <c r="D60" s="55">
        <v>11.02</v>
      </c>
      <c r="E60" s="56">
        <f>D60/D69</f>
        <v>1.7464342313787639E-2</v>
      </c>
      <c r="F60" s="55">
        <v>22.62</v>
      </c>
      <c r="G60" s="56">
        <f>F60/F69</f>
        <v>4.2201492537313437E-2</v>
      </c>
      <c r="H60" s="55">
        <v>30.519999999999992</v>
      </c>
      <c r="I60" s="56">
        <f>H60/H69</f>
        <v>5.8133333333333322E-2</v>
      </c>
      <c r="J60" s="55">
        <v>15.8</v>
      </c>
      <c r="K60" s="56">
        <f>J60/J69</f>
        <v>2.8990825688073395E-2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</row>
    <row r="61" spans="1:53" s="12" customFormat="1" ht="12" customHeight="1">
      <c r="A61" s="54" t="s">
        <v>21</v>
      </c>
      <c r="B61" s="55">
        <v>5</v>
      </c>
      <c r="C61" s="56">
        <f>B61/B69</f>
        <v>8.4039263143740744E-3</v>
      </c>
      <c r="D61" s="55">
        <v>2</v>
      </c>
      <c r="E61" s="56">
        <f>D61/D69</f>
        <v>3.1695721077654518E-3</v>
      </c>
      <c r="F61" s="55">
        <v>0</v>
      </c>
      <c r="G61" s="56">
        <f>F61/F69</f>
        <v>0</v>
      </c>
      <c r="H61" s="55">
        <v>3</v>
      </c>
      <c r="I61" s="56">
        <f>H61/H69</f>
        <v>5.7142857142857143E-3</v>
      </c>
      <c r="J61" s="55">
        <v>1</v>
      </c>
      <c r="K61" s="56">
        <f>J61/J69</f>
        <v>1.834862385321101E-3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</row>
    <row r="62" spans="1:53" s="12" customFormat="1" ht="12.75">
      <c r="A62" s="54" t="s">
        <v>19</v>
      </c>
      <c r="B62" s="55">
        <v>16</v>
      </c>
      <c r="C62" s="56">
        <f>B62/B69</f>
        <v>2.689256420599704E-2</v>
      </c>
      <c r="D62" s="55">
        <v>17</v>
      </c>
      <c r="E62" s="56">
        <f>D62/D69</f>
        <v>2.694136291600634E-2</v>
      </c>
      <c r="F62" s="55">
        <v>15</v>
      </c>
      <c r="G62" s="56">
        <f>F62/F69</f>
        <v>2.7985074626865673E-2</v>
      </c>
      <c r="H62" s="55">
        <v>8</v>
      </c>
      <c r="I62" s="56">
        <f>H62/H69</f>
        <v>1.5238095238095238E-2</v>
      </c>
      <c r="J62" s="55">
        <v>0</v>
      </c>
      <c r="K62" s="56">
        <f>J62/J69</f>
        <v>0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</row>
    <row r="63" spans="1:53" s="12" customFormat="1" ht="12.75">
      <c r="A63" s="54" t="s">
        <v>20</v>
      </c>
      <c r="B63" s="55">
        <v>52</v>
      </c>
      <c r="C63" s="56">
        <f>B63/B69</f>
        <v>8.7400833669490377E-2</v>
      </c>
      <c r="D63" s="55">
        <v>45</v>
      </c>
      <c r="E63" s="56">
        <f>D63/D69</f>
        <v>7.1315372424722662E-2</v>
      </c>
      <c r="F63" s="55">
        <v>52</v>
      </c>
      <c r="G63" s="56">
        <f>F63/F69</f>
        <v>9.7014925373134331E-2</v>
      </c>
      <c r="H63" s="55">
        <v>47</v>
      </c>
      <c r="I63" s="56">
        <f>H63/H69</f>
        <v>8.9523809523809519E-2</v>
      </c>
      <c r="J63" s="55">
        <v>21</v>
      </c>
      <c r="K63" s="56">
        <f>J63/J69</f>
        <v>3.8532110091743121E-2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</row>
    <row r="64" spans="1:53" s="12" customFormat="1" ht="12.75" customHeight="1">
      <c r="A64" s="57" t="s">
        <v>26</v>
      </c>
      <c r="B64" s="55">
        <v>24</v>
      </c>
      <c r="C64" s="56">
        <f>B64/B69</f>
        <v>4.0338846308995563E-2</v>
      </c>
      <c r="D64" s="55"/>
      <c r="E64" s="56">
        <f>D64/D69</f>
        <v>0</v>
      </c>
      <c r="F64" s="55">
        <v>20</v>
      </c>
      <c r="G64" s="56">
        <f>F64/F69</f>
        <v>3.7313432835820892E-2</v>
      </c>
      <c r="H64" s="55">
        <v>18</v>
      </c>
      <c r="I64" s="56">
        <f>H64/H69</f>
        <v>3.4285714285714287E-2</v>
      </c>
      <c r="J64" s="55">
        <v>30</v>
      </c>
      <c r="K64" s="56">
        <f>J64/J69</f>
        <v>5.5045871559633031E-2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</row>
    <row r="65" spans="1:59" s="12" customFormat="1" ht="12.75">
      <c r="A65" s="54" t="s">
        <v>40</v>
      </c>
      <c r="B65" s="55">
        <v>10</v>
      </c>
      <c r="C65" s="56">
        <f>B65/B69</f>
        <v>1.6807852628748149E-2</v>
      </c>
      <c r="D65" s="55">
        <v>1</v>
      </c>
      <c r="E65" s="56">
        <f>D65/D69</f>
        <v>1.5847860538827259E-3</v>
      </c>
      <c r="F65" s="55">
        <v>7</v>
      </c>
      <c r="G65" s="56">
        <f>F65/F69</f>
        <v>1.3059701492537313E-2</v>
      </c>
      <c r="H65" s="55">
        <v>2</v>
      </c>
      <c r="I65" s="56">
        <f>H65/H69</f>
        <v>3.8095238095238095E-3</v>
      </c>
      <c r="J65" s="55">
        <v>0</v>
      </c>
      <c r="K65" s="56">
        <f>J65/J69</f>
        <v>0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</row>
    <row r="66" spans="1:59" s="12" customFormat="1" ht="12.75">
      <c r="A66" s="54" t="s">
        <v>39</v>
      </c>
      <c r="B66" s="55">
        <v>10</v>
      </c>
      <c r="C66" s="56">
        <f>B66/B69</f>
        <v>1.6807852628748149E-2</v>
      </c>
      <c r="D66" s="55">
        <v>5</v>
      </c>
      <c r="E66" s="56">
        <f>D66/D69</f>
        <v>7.9239302694136295E-3</v>
      </c>
      <c r="F66" s="55">
        <v>17</v>
      </c>
      <c r="G66" s="56">
        <f>F66/F69</f>
        <v>3.1716417910447763E-2</v>
      </c>
      <c r="H66" s="55">
        <v>25</v>
      </c>
      <c r="I66" s="56">
        <f>H66/H69</f>
        <v>4.7619047619047616E-2</v>
      </c>
      <c r="J66" s="55">
        <v>192</v>
      </c>
      <c r="K66" s="56">
        <f>J66/J69</f>
        <v>0.3522935779816514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</row>
    <row r="67" spans="1:59" s="12" customFormat="1" ht="12.75">
      <c r="A67" s="54" t="s">
        <v>23</v>
      </c>
      <c r="B67" s="55">
        <v>0</v>
      </c>
      <c r="C67" s="56">
        <f>B67/B69</f>
        <v>0</v>
      </c>
      <c r="D67" s="55">
        <v>0</v>
      </c>
      <c r="E67" s="56">
        <f>D67/D69</f>
        <v>0</v>
      </c>
      <c r="F67" s="55">
        <v>0</v>
      </c>
      <c r="G67" s="56">
        <f>F67/F69</f>
        <v>0</v>
      </c>
      <c r="H67" s="55">
        <v>1</v>
      </c>
      <c r="I67" s="56">
        <f>H67/H69</f>
        <v>1.9047619047619048E-3</v>
      </c>
      <c r="J67" s="55">
        <v>0</v>
      </c>
      <c r="K67" s="56">
        <f>J67/J69</f>
        <v>0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</row>
    <row r="68" spans="1:59" s="12" customFormat="1" ht="12.75">
      <c r="A68" s="54" t="s">
        <v>22</v>
      </c>
      <c r="B68" s="55">
        <v>0</v>
      </c>
      <c r="C68" s="56">
        <f>B68/B69</f>
        <v>0</v>
      </c>
      <c r="D68" s="55">
        <v>0</v>
      </c>
      <c r="E68" s="56">
        <f>D68/D69</f>
        <v>0</v>
      </c>
      <c r="F68" s="55">
        <v>10</v>
      </c>
      <c r="G68" s="56">
        <f>F68/F69</f>
        <v>1.8656716417910446E-2</v>
      </c>
      <c r="H68" s="55">
        <v>2</v>
      </c>
      <c r="I68" s="56">
        <f>H68/H69</f>
        <v>3.8095238095238095E-3</v>
      </c>
      <c r="J68" s="55">
        <v>0</v>
      </c>
      <c r="K68" s="56">
        <f>J68/J69</f>
        <v>0</v>
      </c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</row>
    <row r="69" spans="1:59" s="12" customFormat="1" ht="13.5" thickBot="1">
      <c r="A69" s="54" t="s">
        <v>27</v>
      </c>
      <c r="B69" s="113">
        <f t="shared" ref="B69:G69" si="2">SUM(B59:B68)</f>
        <v>594.96</v>
      </c>
      <c r="C69" s="114">
        <f t="shared" si="2"/>
        <v>0.99999999999999989</v>
      </c>
      <c r="D69" s="113">
        <f t="shared" si="2"/>
        <v>631</v>
      </c>
      <c r="E69" s="114">
        <f t="shared" si="2"/>
        <v>1</v>
      </c>
      <c r="F69" s="113">
        <f t="shared" si="2"/>
        <v>536</v>
      </c>
      <c r="G69" s="114">
        <f t="shared" si="2"/>
        <v>1</v>
      </c>
      <c r="H69" s="113">
        <f>SUM(H59:H68)</f>
        <v>525</v>
      </c>
      <c r="I69" s="114">
        <f>SUM(I59:I68)</f>
        <v>1</v>
      </c>
      <c r="J69" s="113">
        <f>SUM(J59:J68)</f>
        <v>545</v>
      </c>
      <c r="K69" s="114">
        <f>SUM(K59:K68)</f>
        <v>0.99999999999999989</v>
      </c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</row>
    <row r="70" spans="1:59" s="12" customFormat="1" ht="12.75">
      <c r="A70" s="58"/>
      <c r="B70" s="59"/>
      <c r="C70" s="60"/>
      <c r="D70" s="61"/>
      <c r="E70" s="53"/>
      <c r="F70" s="61"/>
      <c r="G70" s="53"/>
      <c r="H70" s="5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</row>
    <row r="71" spans="1:59" s="12" customFormat="1" ht="12.75">
      <c r="A71" s="58"/>
      <c r="B71" s="59"/>
      <c r="C71" s="60"/>
      <c r="D71" s="61"/>
      <c r="E71" s="53"/>
      <c r="F71" s="61"/>
      <c r="G71" s="53"/>
      <c r="H71" s="5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</row>
    <row r="72" spans="1:59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</row>
    <row r="73" spans="1:59" s="12" customFormat="1" ht="12.75">
      <c r="A73" s="58"/>
      <c r="B73" s="59"/>
      <c r="C73" s="60"/>
      <c r="D73" s="61"/>
      <c r="E73" s="53"/>
      <c r="F73" s="61"/>
      <c r="G73" s="53"/>
      <c r="H73" s="5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</row>
    <row r="74" spans="1:59" s="12" customFormat="1" ht="12.75">
      <c r="A74" s="58"/>
      <c r="B74" s="59"/>
      <c r="C74" s="60"/>
      <c r="D74" s="61"/>
      <c r="E74" s="53"/>
      <c r="F74" s="61"/>
      <c r="G74" s="53"/>
      <c r="H74" s="5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</row>
    <row r="75" spans="1:59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</row>
    <row r="91" spans="1:54" ht="41.1" customHeight="1">
      <c r="A91" s="62"/>
      <c r="B91" s="170" t="s">
        <v>41</v>
      </c>
      <c r="C91" s="170"/>
      <c r="D91" s="170"/>
      <c r="E91" s="170"/>
      <c r="F91" s="170"/>
      <c r="G91" s="62"/>
      <c r="H91" s="63"/>
      <c r="I91" s="63"/>
    </row>
    <row r="92" spans="1:54" ht="12.75" thickBot="1"/>
    <row r="93" spans="1:54" s="12" customFormat="1" ht="13.5" thickBot="1"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</row>
    <row r="94" spans="1:54" s="12" customFormat="1" ht="12.75">
      <c r="B94" s="54" t="s">
        <v>24</v>
      </c>
      <c r="C94" s="101"/>
      <c r="D94" s="84">
        <v>11</v>
      </c>
      <c r="E94" s="84">
        <v>14</v>
      </c>
      <c r="F94" s="84">
        <v>14</v>
      </c>
      <c r="G94" s="84">
        <v>13</v>
      </c>
      <c r="H94" s="84">
        <v>19</v>
      </c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</row>
    <row r="95" spans="1:54" s="12" customFormat="1" ht="12.75">
      <c r="B95" s="54" t="s">
        <v>21</v>
      </c>
      <c r="C95" s="68"/>
      <c r="D95" s="84">
        <v>2</v>
      </c>
      <c r="E95" s="84">
        <v>4</v>
      </c>
      <c r="F95" s="84">
        <v>2</v>
      </c>
      <c r="G95" s="84">
        <v>3</v>
      </c>
      <c r="H95" s="84">
        <v>5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</row>
    <row r="96" spans="1:54" s="12" customFormat="1" ht="12.75">
      <c r="B96" s="54" t="s">
        <v>19</v>
      </c>
      <c r="C96" s="68"/>
      <c r="D96" s="84">
        <v>21</v>
      </c>
      <c r="E96" s="84">
        <v>17</v>
      </c>
      <c r="F96" s="84">
        <v>9</v>
      </c>
      <c r="G96" s="84">
        <v>8</v>
      </c>
      <c r="H96" s="84">
        <v>6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</row>
    <row r="97" spans="2:63" s="12" customFormat="1" ht="12.75">
      <c r="B97" s="54" t="s">
        <v>20</v>
      </c>
      <c r="C97" s="68"/>
      <c r="D97" s="84">
        <v>20</v>
      </c>
      <c r="E97" s="84">
        <v>17</v>
      </c>
      <c r="F97" s="84">
        <v>17</v>
      </c>
      <c r="G97" s="84">
        <v>9</v>
      </c>
      <c r="H97" s="84">
        <v>11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</row>
    <row r="98" spans="2:63" s="12" customFormat="1" ht="12.75" customHeight="1">
      <c r="B98" s="57" t="s">
        <v>26</v>
      </c>
      <c r="C98" s="68"/>
      <c r="D98" s="84">
        <v>49</v>
      </c>
      <c r="E98" s="84">
        <v>58</v>
      </c>
      <c r="F98" s="84">
        <v>44</v>
      </c>
      <c r="G98" s="84">
        <v>42</v>
      </c>
      <c r="H98" s="84">
        <v>37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</row>
    <row r="99" spans="2:63" s="12" customFormat="1" ht="12.75" customHeight="1">
      <c r="B99" s="57" t="s">
        <v>40</v>
      </c>
      <c r="C99" s="68"/>
      <c r="D99" s="84">
        <v>18</v>
      </c>
      <c r="E99" s="84"/>
      <c r="F99" s="84"/>
      <c r="G99" s="84"/>
      <c r="H99" s="84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</row>
    <row r="100" spans="2:63" s="12" customFormat="1" ht="15" customHeight="1">
      <c r="B100" s="54" t="s">
        <v>39</v>
      </c>
      <c r="C100" s="68"/>
      <c r="D100" s="84">
        <v>56</v>
      </c>
      <c r="E100" s="84">
        <v>56</v>
      </c>
      <c r="F100" s="84">
        <v>53</v>
      </c>
      <c r="G100" s="84">
        <v>62</v>
      </c>
      <c r="H100" s="84">
        <v>65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</row>
    <row r="101" spans="2:63" s="12" customFormat="1" ht="15" customHeight="1">
      <c r="B101" s="54" t="s">
        <v>23</v>
      </c>
      <c r="C101" s="68"/>
      <c r="D101" s="84">
        <v>9</v>
      </c>
      <c r="E101" s="84">
        <v>9</v>
      </c>
      <c r="F101" s="84">
        <v>4</v>
      </c>
      <c r="G101" s="84">
        <v>4</v>
      </c>
      <c r="H101" s="84">
        <v>1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</row>
    <row r="102" spans="2:63" s="12" customFormat="1" ht="13.5" thickBot="1">
      <c r="B102" s="54" t="s">
        <v>22</v>
      </c>
      <c r="C102" s="65"/>
      <c r="D102" s="85">
        <v>0</v>
      </c>
      <c r="E102" s="85">
        <v>2</v>
      </c>
      <c r="F102" s="85">
        <v>0</v>
      </c>
      <c r="G102" s="85">
        <v>0</v>
      </c>
      <c r="H102" s="85">
        <v>1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</row>
    <row r="104" spans="2:63" ht="7.5" customHeight="1"/>
    <row r="105" spans="2:63" ht="18.75" customHeight="1">
      <c r="B105" s="170" t="s">
        <v>42</v>
      </c>
      <c r="C105" s="170"/>
      <c r="D105" s="170"/>
      <c r="E105" s="170"/>
      <c r="F105" s="170"/>
      <c r="BH105" s="71"/>
      <c r="BI105" s="71"/>
      <c r="BJ105" s="71"/>
      <c r="BK105" s="71"/>
    </row>
    <row r="106" spans="2:63">
      <c r="BH106" s="71"/>
      <c r="BI106" s="71"/>
      <c r="BJ106" s="71"/>
      <c r="BK106" s="71"/>
    </row>
    <row r="107" spans="2:63" ht="12.75">
      <c r="C107" s="72">
        <v>24.88</v>
      </c>
      <c r="D107" s="58" t="s">
        <v>43</v>
      </c>
      <c r="BH107" s="71"/>
      <c r="BI107" s="71"/>
      <c r="BJ107" s="71"/>
      <c r="BK107" s="71"/>
    </row>
    <row r="108" spans="2:63" ht="12.75">
      <c r="C108" s="89">
        <v>37.450000000000003</v>
      </c>
      <c r="D108" s="58" t="s">
        <v>44</v>
      </c>
      <c r="BH108" s="71"/>
      <c r="BI108" s="71"/>
      <c r="BJ108" s="71"/>
      <c r="BK108" s="71"/>
    </row>
    <row r="109" spans="2:63">
      <c r="BA109" s="9"/>
      <c r="BB109" s="9"/>
      <c r="BC109" s="9"/>
      <c r="BD109" s="9"/>
      <c r="BE109" s="9"/>
      <c r="BF109" s="9"/>
      <c r="BG109" s="9"/>
    </row>
  </sheetData>
  <mergeCells count="15">
    <mergeCell ref="B105:F105"/>
    <mergeCell ref="B91:F91"/>
    <mergeCell ref="F57:G57"/>
    <mergeCell ref="D57:E57"/>
    <mergeCell ref="H57:I57"/>
    <mergeCell ref="A2:I2"/>
    <mergeCell ref="A3:I3"/>
    <mergeCell ref="A10:I10"/>
    <mergeCell ref="A11:G11"/>
    <mergeCell ref="B57:C57"/>
    <mergeCell ref="B12:D12"/>
    <mergeCell ref="E12:G12"/>
    <mergeCell ref="I12:J12"/>
    <mergeCell ref="A55:I55"/>
    <mergeCell ref="J57:K57"/>
  </mergeCells>
  <phoneticPr fontId="4" type="noConversion"/>
  <pageMargins left="0.75" right="0.75" top="1" bottom="1" header="0.5" footer="0.5"/>
  <pageSetup scale="97" orientation="portrait" r:id="rId1"/>
  <headerFooter alignWithMargins="0"/>
  <rowBreaks count="1" manualBreakCount="1">
    <brk id="5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K111"/>
  <sheetViews>
    <sheetView showGridLines="0" zoomScaleNormal="100" zoomScaleSheetLayoutView="100" workbookViewId="0">
      <selection activeCell="K82" sqref="K82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1.140625" style="9" customWidth="1"/>
    <col min="9" max="9" width="11.42578125" style="9" customWidth="1"/>
    <col min="10" max="11" width="11.42578125" style="71" customWidth="1"/>
    <col min="12" max="58" width="5.42578125" style="71" customWidth="1"/>
    <col min="59" max="103" width="5.42578125" style="9" customWidth="1"/>
    <col min="104" max="16384" width="11.42578125" style="9"/>
  </cols>
  <sheetData>
    <row r="1" spans="1:57" ht="15" customHeight="1"/>
    <row r="2" spans="1:57" ht="22.5">
      <c r="A2" s="158" t="s">
        <v>29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57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57" ht="6.75" customHeight="1">
      <c r="F4" s="12"/>
    </row>
    <row r="5" spans="1:57" ht="13.5" thickBot="1">
      <c r="F5" s="12"/>
    </row>
    <row r="6" spans="1:57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1" customFormat="1" ht="15">
      <c r="A7" s="15" t="s">
        <v>2</v>
      </c>
      <c r="B7" s="16">
        <v>0.87</v>
      </c>
      <c r="C7" s="16">
        <v>0.94</v>
      </c>
      <c r="D7" s="16">
        <v>0.82</v>
      </c>
      <c r="E7" s="16">
        <v>0.87</v>
      </c>
      <c r="F7" s="16">
        <v>0.82</v>
      </c>
      <c r="G7" s="16">
        <v>0.69699999999999995</v>
      </c>
      <c r="H7" s="16">
        <v>0.77</v>
      </c>
      <c r="I7" s="16">
        <v>0.74390000000000001</v>
      </c>
      <c r="J7" s="16">
        <v>0.69299999999999995</v>
      </c>
      <c r="K7" s="17">
        <v>0.66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5" customHeight="1">
      <c r="D8" s="21" t="s">
        <v>45</v>
      </c>
    </row>
    <row r="9" spans="1:57" ht="15" customHeight="1">
      <c r="D9" s="21"/>
    </row>
    <row r="10" spans="1:57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57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57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5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90"/>
      <c r="U13" s="3"/>
      <c r="V13" s="3"/>
      <c r="W13" s="3"/>
      <c r="X13" s="9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1" customFormat="1" ht="15">
      <c r="A14" s="43">
        <v>2011</v>
      </c>
      <c r="B14" s="76">
        <v>0.6</v>
      </c>
      <c r="C14" s="77">
        <v>0.80830000000000002</v>
      </c>
      <c r="D14" s="36">
        <v>0.04</v>
      </c>
      <c r="E14" s="91">
        <v>0.6</v>
      </c>
      <c r="F14" s="77">
        <v>0.77829999999999999</v>
      </c>
      <c r="G14" s="36">
        <v>-1.0999999999999999E-2</v>
      </c>
      <c r="H14" s="37" t="s">
        <v>28</v>
      </c>
      <c r="I14" s="118">
        <v>0.69499999999999995</v>
      </c>
      <c r="J14" s="118">
        <v>0.66600000000000004</v>
      </c>
      <c r="K14" s="3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1" customFormat="1" ht="15">
      <c r="A15" s="43">
        <v>2012</v>
      </c>
      <c r="B15" s="76">
        <v>0.6</v>
      </c>
      <c r="C15" s="77">
        <v>0.77500000000000002</v>
      </c>
      <c r="D15" s="36">
        <f t="shared" ref="D15:D21" si="0">(C15-C14)/C14</f>
        <v>-4.1197575157738461E-2</v>
      </c>
      <c r="E15" s="91">
        <v>0.6</v>
      </c>
      <c r="F15" s="77">
        <v>0.77659999999999996</v>
      </c>
      <c r="G15" s="36">
        <f t="shared" ref="G15:G21" si="1">(F15-F14)/F14</f>
        <v>-2.1842477193884553E-3</v>
      </c>
      <c r="H15" s="37" t="s">
        <v>28</v>
      </c>
      <c r="I15" s="118">
        <v>0.69389999999999996</v>
      </c>
      <c r="J15" s="118">
        <v>0.66639999999999999</v>
      </c>
      <c r="K15" s="3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1" customFormat="1" ht="15">
      <c r="A16" s="43">
        <v>2013</v>
      </c>
      <c r="B16" s="76">
        <v>0.6</v>
      </c>
      <c r="C16" s="77">
        <v>0.75919999999999999</v>
      </c>
      <c r="D16" s="36">
        <f t="shared" si="0"/>
        <v>-2.0387096774193595E-2</v>
      </c>
      <c r="E16" s="91">
        <v>0.6</v>
      </c>
      <c r="F16" s="77">
        <v>0.77210000000000001</v>
      </c>
      <c r="G16" s="36">
        <f t="shared" si="1"/>
        <v>-5.7944887973215928E-3</v>
      </c>
      <c r="H16" s="37" t="s">
        <v>28</v>
      </c>
      <c r="I16" s="118">
        <v>0.70809999999999995</v>
      </c>
      <c r="J16" s="118">
        <v>0.67410000000000003</v>
      </c>
      <c r="K16" s="3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8" s="1" customFormat="1" ht="15">
      <c r="A17" s="33">
        <v>2015</v>
      </c>
      <c r="B17" s="76">
        <v>0.6</v>
      </c>
      <c r="C17" s="77">
        <v>0.74319999999999997</v>
      </c>
      <c r="D17" s="36">
        <f t="shared" si="0"/>
        <v>-2.1074815595363561E-2</v>
      </c>
      <c r="E17" s="91">
        <v>0.6</v>
      </c>
      <c r="F17" s="77">
        <v>0.71660000000000001</v>
      </c>
      <c r="G17" s="36">
        <f t="shared" si="1"/>
        <v>-7.1881880585416391E-2</v>
      </c>
      <c r="H17" s="37" t="s">
        <v>28</v>
      </c>
      <c r="I17" s="118">
        <v>0.70830000000000004</v>
      </c>
      <c r="J17" s="118">
        <v>0.66800000000000004</v>
      </c>
      <c r="K17" s="3"/>
      <c r="L17" s="3"/>
      <c r="M17" s="3"/>
      <c r="N17" s="3"/>
      <c r="O17" s="3"/>
      <c r="P17" s="3"/>
      <c r="Q17" s="3"/>
      <c r="R17" s="3"/>
      <c r="S17" s="92"/>
      <c r="T17" s="3"/>
      <c r="U17" s="3"/>
      <c r="V17" s="3"/>
      <c r="W17" s="9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8" s="42" customFormat="1" ht="15">
      <c r="A18" s="33">
        <v>2016</v>
      </c>
      <c r="B18" s="76">
        <v>0.6</v>
      </c>
      <c r="C18" s="77">
        <v>0.7833</v>
      </c>
      <c r="D18" s="36">
        <f t="shared" si="0"/>
        <v>5.3955866523143201E-2</v>
      </c>
      <c r="E18" s="91">
        <v>0.6</v>
      </c>
      <c r="F18" s="77">
        <v>0.77439999999999998</v>
      </c>
      <c r="G18" s="36">
        <f t="shared" si="1"/>
        <v>8.0658665922411332E-2</v>
      </c>
      <c r="H18" s="37" t="s">
        <v>28</v>
      </c>
      <c r="I18" s="118">
        <v>0.71579999999999999</v>
      </c>
      <c r="J18" s="118">
        <v>0.67889999999999995</v>
      </c>
      <c r="K18" s="90"/>
      <c r="L18" s="90"/>
      <c r="M18" s="90"/>
      <c r="N18" s="90"/>
      <c r="O18" s="90"/>
      <c r="P18" s="90"/>
      <c r="Q18" s="90"/>
      <c r="R18" s="90"/>
      <c r="S18" s="93"/>
      <c r="T18" s="90"/>
      <c r="U18" s="90"/>
      <c r="V18" s="90"/>
      <c r="W18" s="93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</row>
    <row r="19" spans="1:58" s="1" customFormat="1" ht="15">
      <c r="A19" s="43">
        <v>2017</v>
      </c>
      <c r="B19" s="76">
        <v>0.6</v>
      </c>
      <c r="C19" s="77">
        <v>0.877</v>
      </c>
      <c r="D19" s="36">
        <f t="shared" si="0"/>
        <v>0.11962211157921615</v>
      </c>
      <c r="E19" s="91">
        <v>0.6</v>
      </c>
      <c r="F19" s="77">
        <v>0.874</v>
      </c>
      <c r="G19" s="36">
        <f t="shared" si="1"/>
        <v>0.12861570247933887</v>
      </c>
      <c r="H19" s="37" t="s">
        <v>28</v>
      </c>
      <c r="I19" s="118">
        <v>0.75170000000000003</v>
      </c>
      <c r="J19" s="118">
        <v>0.71889999999999998</v>
      </c>
      <c r="K19" s="3"/>
      <c r="L19" s="3"/>
      <c r="M19" s="3"/>
      <c r="N19" s="3"/>
      <c r="O19" s="3"/>
      <c r="P19" s="3"/>
      <c r="Q19" s="3"/>
      <c r="R19" s="3"/>
      <c r="S19" s="92"/>
      <c r="T19" s="90"/>
      <c r="U19" s="3"/>
      <c r="V19" s="3"/>
      <c r="W19" s="92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8" ht="15.75" thickBot="1">
      <c r="A20" s="43">
        <v>2018</v>
      </c>
      <c r="B20" s="76">
        <v>0.6</v>
      </c>
      <c r="C20" s="77">
        <v>0.78100000000000003</v>
      </c>
      <c r="D20" s="121">
        <f t="shared" si="0"/>
        <v>-0.10946408209806155</v>
      </c>
      <c r="E20" s="91">
        <v>0.6</v>
      </c>
      <c r="F20" s="77">
        <v>0.77600000000000002</v>
      </c>
      <c r="G20" s="121">
        <f t="shared" si="1"/>
        <v>-0.11212814645308922</v>
      </c>
      <c r="H20" s="37" t="s">
        <v>28</v>
      </c>
      <c r="I20" s="118">
        <v>0.75929999999999997</v>
      </c>
      <c r="J20" s="118">
        <v>0.71540000000000004</v>
      </c>
      <c r="T20" s="94"/>
      <c r="U20" s="95"/>
      <c r="X20" s="94"/>
      <c r="Y20" s="95"/>
    </row>
    <row r="21" spans="1:58" s="126" customFormat="1" ht="15.75" thickBot="1">
      <c r="A21" s="43">
        <v>2019</v>
      </c>
      <c r="B21" s="129">
        <v>0.6</v>
      </c>
      <c r="C21" s="130">
        <v>0.77410000000000001</v>
      </c>
      <c r="D21" s="131">
        <f t="shared" si="0"/>
        <v>-8.8348271446863219E-3</v>
      </c>
      <c r="E21" s="129">
        <v>0.6</v>
      </c>
      <c r="F21" s="130">
        <v>0.8347</v>
      </c>
      <c r="G21" s="131">
        <f t="shared" si="1"/>
        <v>7.5644329896907184E-2</v>
      </c>
      <c r="H21" s="37" t="s">
        <v>28</v>
      </c>
      <c r="I21" s="118">
        <v>0.73650000000000004</v>
      </c>
      <c r="J21" s="118">
        <v>0.69230000000000003</v>
      </c>
      <c r="K21" s="95"/>
      <c r="L21" s="95"/>
      <c r="M21" s="95"/>
      <c r="N21" s="95"/>
      <c r="O21" s="95"/>
      <c r="P21" s="95"/>
      <c r="Q21" s="95"/>
      <c r="R21" s="95"/>
      <c r="S21" s="95"/>
      <c r="T21" s="94"/>
      <c r="U21" s="95"/>
      <c r="V21" s="95"/>
      <c r="W21" s="95"/>
      <c r="X21" s="94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</row>
    <row r="22" spans="1:58" s="126" customFormat="1" ht="15.75" thickBot="1">
      <c r="A22" s="43">
        <v>2020</v>
      </c>
      <c r="B22" s="129">
        <v>0.6</v>
      </c>
      <c r="C22" s="130">
        <v>0.77639999999999998</v>
      </c>
      <c r="D22" s="131">
        <f>(C22-C21)/C21</f>
        <v>2.9711923524092091E-3</v>
      </c>
      <c r="E22" s="129">
        <v>0.6</v>
      </c>
      <c r="F22" s="130">
        <v>0.79100000000000004</v>
      </c>
      <c r="G22" s="131">
        <f>(F22-F21)/F21</f>
        <v>-5.2354139211692775E-2</v>
      </c>
      <c r="H22" s="37" t="s">
        <v>28</v>
      </c>
      <c r="I22" s="118">
        <v>0.73740000000000006</v>
      </c>
      <c r="J22" s="118">
        <v>0.70799999999999996</v>
      </c>
      <c r="K22" s="95"/>
      <c r="L22" s="95"/>
      <c r="M22" s="95"/>
      <c r="N22" s="95"/>
      <c r="O22" s="95"/>
      <c r="P22" s="95"/>
      <c r="Q22" s="95"/>
      <c r="R22" s="95"/>
      <c r="S22" s="95"/>
      <c r="T22" s="94"/>
      <c r="U22" s="95"/>
      <c r="V22" s="95"/>
      <c r="W22" s="95"/>
      <c r="X22" s="9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</row>
    <row r="23" spans="1:58" s="126" customFormat="1" ht="15" thickBot="1">
      <c r="A23" s="115">
        <v>2021</v>
      </c>
      <c r="B23" s="122">
        <v>0.6</v>
      </c>
      <c r="C23" s="123">
        <v>0.77639999999999998</v>
      </c>
      <c r="D23" s="124">
        <f>(C23-C22)/C22</f>
        <v>0</v>
      </c>
      <c r="E23" s="122">
        <v>0.6</v>
      </c>
      <c r="F23" s="123">
        <v>0.79100000000000004</v>
      </c>
      <c r="G23" s="124">
        <f>(F23-F22)/F22</f>
        <v>0</v>
      </c>
      <c r="H23" s="39" t="s">
        <v>28</v>
      </c>
      <c r="I23" s="119">
        <v>0.48699999999999999</v>
      </c>
      <c r="J23" s="119">
        <v>0.46700000000000003</v>
      </c>
      <c r="K23" s="95"/>
      <c r="L23" s="95"/>
      <c r="M23" s="95"/>
      <c r="N23" s="95"/>
      <c r="O23" s="95"/>
      <c r="P23" s="95"/>
      <c r="Q23" s="95"/>
      <c r="R23" s="95"/>
      <c r="S23" s="95"/>
      <c r="T23" s="94"/>
      <c r="U23" s="95"/>
      <c r="V23" s="95"/>
      <c r="W23" s="95"/>
      <c r="X23" s="94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</row>
    <row r="24" spans="1:58" s="126" customFormat="1" ht="14.25">
      <c r="A24" s="144"/>
      <c r="B24" s="125"/>
      <c r="C24" s="125"/>
      <c r="D24" s="125"/>
      <c r="E24" s="125"/>
      <c r="F24" s="125"/>
      <c r="G24" s="125"/>
      <c r="H24" s="144"/>
      <c r="I24" s="119"/>
      <c r="J24" s="119"/>
      <c r="K24" s="95"/>
      <c r="L24" s="95"/>
      <c r="M24" s="95"/>
      <c r="N24" s="95"/>
      <c r="O24" s="95"/>
      <c r="P24" s="95"/>
      <c r="Q24" s="95"/>
      <c r="R24" s="95"/>
      <c r="S24" s="95"/>
      <c r="T24" s="94"/>
      <c r="U24" s="95"/>
      <c r="V24" s="95"/>
      <c r="W24" s="95"/>
      <c r="X24" s="94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</row>
    <row r="25" spans="1:58">
      <c r="T25" s="94"/>
      <c r="U25" s="95"/>
      <c r="X25" s="94"/>
      <c r="Y25" s="95"/>
    </row>
    <row r="26" spans="1:58">
      <c r="T26" s="94"/>
      <c r="U26" s="95"/>
      <c r="X26" s="94"/>
      <c r="Y26" s="95"/>
    </row>
    <row r="27" spans="1:58">
      <c r="T27" s="94"/>
      <c r="U27" s="95"/>
      <c r="X27" s="94"/>
      <c r="Y27" s="95"/>
    </row>
    <row r="28" spans="1:58">
      <c r="T28" s="94"/>
      <c r="U28" s="95"/>
      <c r="X28" s="94"/>
      <c r="Y28" s="95"/>
    </row>
    <row r="29" spans="1:58">
      <c r="T29" s="94"/>
      <c r="U29" s="95"/>
      <c r="X29" s="94"/>
      <c r="Y29" s="95"/>
    </row>
    <row r="30" spans="1:58">
      <c r="T30" s="94"/>
      <c r="U30" s="95"/>
      <c r="X30" s="94"/>
      <c r="Y30" s="95"/>
    </row>
    <row r="31" spans="1:58">
      <c r="T31" s="94"/>
      <c r="U31" s="95"/>
      <c r="X31" s="94"/>
      <c r="Y31" s="95"/>
    </row>
    <row r="32" spans="1:58">
      <c r="L32" s="95"/>
      <c r="M32" s="95"/>
    </row>
    <row r="34" spans="23:23">
      <c r="W34" s="96"/>
    </row>
    <row r="35" spans="23:23">
      <c r="W35" s="96"/>
    </row>
    <row r="36" spans="23:23">
      <c r="W36" s="96"/>
    </row>
    <row r="37" spans="23:23">
      <c r="W37" s="96"/>
    </row>
    <row r="38" spans="23:23">
      <c r="W38" s="96"/>
    </row>
    <row r="39" spans="23:23">
      <c r="W39" s="96"/>
    </row>
    <row r="59" spans="1:52" ht="18.95" customHeight="1">
      <c r="A59" s="171" t="s">
        <v>14</v>
      </c>
      <c r="B59" s="171"/>
      <c r="C59" s="171"/>
      <c r="D59" s="171"/>
      <c r="E59" s="171"/>
      <c r="F59" s="171"/>
      <c r="G59" s="171"/>
      <c r="H59" s="162"/>
      <c r="I59" s="162"/>
    </row>
    <row r="60" spans="1:52" ht="12.75" thickBot="1"/>
    <row r="61" spans="1:52" s="12" customFormat="1" ht="14.1" customHeight="1" thickBot="1">
      <c r="B61" s="156">
        <v>2017</v>
      </c>
      <c r="C61" s="157"/>
      <c r="D61" s="156">
        <v>2018</v>
      </c>
      <c r="E61" s="157"/>
      <c r="F61" s="156">
        <v>2019</v>
      </c>
      <c r="G61" s="157"/>
      <c r="H61" s="156">
        <v>2020</v>
      </c>
      <c r="I61" s="157"/>
      <c r="J61" s="156">
        <v>2021</v>
      </c>
      <c r="K61" s="157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</row>
    <row r="62" spans="1:52" s="12" customFormat="1" ht="13.5" thickBot="1">
      <c r="A62" s="112" t="s">
        <v>15</v>
      </c>
      <c r="B62" s="50" t="s">
        <v>16</v>
      </c>
      <c r="C62" s="29" t="s">
        <v>17</v>
      </c>
      <c r="D62" s="50" t="s">
        <v>16</v>
      </c>
      <c r="E62" s="29" t="s">
        <v>17</v>
      </c>
      <c r="F62" s="50" t="s">
        <v>16</v>
      </c>
      <c r="G62" s="29" t="s">
        <v>17</v>
      </c>
      <c r="H62" s="50" t="s">
        <v>16</v>
      </c>
      <c r="I62" s="29" t="s">
        <v>17</v>
      </c>
      <c r="J62" s="50" t="s">
        <v>16</v>
      </c>
      <c r="K62" s="29" t="s">
        <v>17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</row>
    <row r="63" spans="1:52" s="12" customFormat="1" ht="12.75">
      <c r="A63" s="54" t="s">
        <v>18</v>
      </c>
      <c r="B63" s="51">
        <v>469.5</v>
      </c>
      <c r="C63" s="52">
        <f>B63/B73</f>
        <v>0.78114601357646751</v>
      </c>
      <c r="D63" s="51">
        <v>364.66</v>
      </c>
      <c r="E63" s="52">
        <f>D63/D73</f>
        <v>0.78085653104925057</v>
      </c>
      <c r="F63" s="51">
        <v>480.3</v>
      </c>
      <c r="G63" s="52">
        <f>F63/F73</f>
        <v>0.77405318291700242</v>
      </c>
      <c r="H63" s="51">
        <v>420.4</v>
      </c>
      <c r="I63" s="52">
        <f>H63/H73</f>
        <v>0.77636195752539239</v>
      </c>
      <c r="J63" s="51">
        <v>364.78000000000003</v>
      </c>
      <c r="K63" s="52">
        <f>J63/J73</f>
        <v>0.74749999999999994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</row>
    <row r="64" spans="1:52" s="12" customFormat="1" ht="12.75">
      <c r="A64" s="54" t="s">
        <v>24</v>
      </c>
      <c r="B64" s="55">
        <v>15.54</v>
      </c>
      <c r="C64" s="56">
        <f>B64/B73</f>
        <v>2.5855184347131639E-2</v>
      </c>
      <c r="D64" s="55">
        <v>23.34</v>
      </c>
      <c r="E64" s="56">
        <f>D64/D73</f>
        <v>4.9978586723768738E-2</v>
      </c>
      <c r="F64" s="55">
        <v>13.7</v>
      </c>
      <c r="G64" s="56">
        <f>F64/F73</f>
        <v>2.2078968573730862E-2</v>
      </c>
      <c r="H64" s="55">
        <v>16.600000000000001</v>
      </c>
      <c r="I64" s="56">
        <f>H64/H73</f>
        <v>3.0655586334256697E-2</v>
      </c>
      <c r="J64" s="55">
        <v>15.22</v>
      </c>
      <c r="K64" s="56">
        <f>J64/J73</f>
        <v>3.1188524590163934E-2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</row>
    <row r="65" spans="1:58" s="12" customFormat="1" ht="12.75">
      <c r="A65" s="54" t="s">
        <v>21</v>
      </c>
      <c r="B65" s="55">
        <v>0</v>
      </c>
      <c r="C65" s="56">
        <f>B65/B73</f>
        <v>0</v>
      </c>
      <c r="D65" s="55">
        <v>1</v>
      </c>
      <c r="E65" s="56">
        <f>D65/D73</f>
        <v>2.1413276231263384E-3</v>
      </c>
      <c r="F65" s="55">
        <v>2</v>
      </c>
      <c r="G65" s="56">
        <f>F65/F73</f>
        <v>3.2232070910556002E-3</v>
      </c>
      <c r="H65" s="55">
        <v>0</v>
      </c>
      <c r="I65" s="56">
        <f>H65/H73</f>
        <v>0</v>
      </c>
      <c r="J65" s="55">
        <v>0</v>
      </c>
      <c r="K65" s="56">
        <f>J65/J73</f>
        <v>0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</row>
    <row r="66" spans="1:58" s="12" customFormat="1" ht="12.75">
      <c r="A66" s="54" t="s">
        <v>19</v>
      </c>
      <c r="B66" s="55">
        <v>9</v>
      </c>
      <c r="C66" s="56">
        <f>B66/B73</f>
        <v>1.4974044988686278E-2</v>
      </c>
      <c r="D66" s="55">
        <v>8</v>
      </c>
      <c r="E66" s="56">
        <f>D66/D73</f>
        <v>1.7130620985010708E-2</v>
      </c>
      <c r="F66" s="55">
        <v>12</v>
      </c>
      <c r="G66" s="56">
        <f>F66/F73</f>
        <v>1.9339242546333603E-2</v>
      </c>
      <c r="H66" s="55">
        <v>10</v>
      </c>
      <c r="I66" s="56">
        <f>H66/H73</f>
        <v>1.8467220683287166E-2</v>
      </c>
      <c r="J66" s="55">
        <v>0</v>
      </c>
      <c r="K66" s="56">
        <f>J66/J73</f>
        <v>0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</row>
    <row r="67" spans="1:58" s="12" customFormat="1" ht="12.75">
      <c r="A67" s="54" t="s">
        <v>20</v>
      </c>
      <c r="B67" s="55">
        <v>57</v>
      </c>
      <c r="C67" s="56">
        <f>B67/B73</f>
        <v>9.4835618261679758E-2</v>
      </c>
      <c r="D67" s="55">
        <v>66</v>
      </c>
      <c r="E67" s="56">
        <f>D67/D73</f>
        <v>0.14132762312633834</v>
      </c>
      <c r="F67" s="55">
        <v>48</v>
      </c>
      <c r="G67" s="56">
        <f>F67/F73</f>
        <v>7.7356970185334412E-2</v>
      </c>
      <c r="H67" s="55">
        <v>44</v>
      </c>
      <c r="I67" s="56">
        <f>H67/H73</f>
        <v>8.1255771006463529E-2</v>
      </c>
      <c r="J67" s="55">
        <v>12</v>
      </c>
      <c r="K67" s="56">
        <f>J67/J73</f>
        <v>2.4590163934426226E-2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</row>
    <row r="68" spans="1:58" s="12" customFormat="1" ht="12.75" customHeight="1">
      <c r="A68" s="57" t="s">
        <v>26</v>
      </c>
      <c r="B68" s="55">
        <v>50</v>
      </c>
      <c r="C68" s="56">
        <f>B68/B73</f>
        <v>8.3189138826034875E-2</v>
      </c>
      <c r="D68" s="55"/>
      <c r="E68" s="56">
        <f>D68/D73</f>
        <v>0</v>
      </c>
      <c r="F68" s="55">
        <v>56.5</v>
      </c>
      <c r="G68" s="56">
        <f>F68/F73</f>
        <v>9.1055600322320712E-2</v>
      </c>
      <c r="H68" s="55">
        <v>47.5</v>
      </c>
      <c r="I68" s="56">
        <f>H68/H73</f>
        <v>8.771929824561403E-2</v>
      </c>
      <c r="J68" s="55">
        <v>45</v>
      </c>
      <c r="K68" s="56">
        <f>J68/J73</f>
        <v>9.2213114754098352E-2</v>
      </c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</row>
    <row r="69" spans="1:58" s="12" customFormat="1" ht="12.75">
      <c r="A69" s="54" t="s">
        <v>40</v>
      </c>
      <c r="B69" s="55">
        <v>0</v>
      </c>
      <c r="C69" s="56">
        <f>B69/B73</f>
        <v>0</v>
      </c>
      <c r="D69" s="55">
        <v>1</v>
      </c>
      <c r="E69" s="56">
        <f>D69/D73</f>
        <v>2.1413276231263384E-3</v>
      </c>
      <c r="F69" s="55">
        <v>2</v>
      </c>
      <c r="G69" s="56">
        <f>F69/F73</f>
        <v>3.2232070910556002E-3</v>
      </c>
      <c r="H69" s="55">
        <v>0</v>
      </c>
      <c r="I69" s="56">
        <f>H69/H73</f>
        <v>0</v>
      </c>
      <c r="J69" s="55">
        <v>0</v>
      </c>
      <c r="K69" s="56">
        <f>J69/J73</f>
        <v>0</v>
      </c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</row>
    <row r="70" spans="1:58" s="12" customFormat="1" ht="12.75">
      <c r="A70" s="54" t="s">
        <v>39</v>
      </c>
      <c r="B70" s="55">
        <v>0</v>
      </c>
      <c r="C70" s="56">
        <f>B70/B73</f>
        <v>0</v>
      </c>
      <c r="D70" s="55">
        <v>1</v>
      </c>
      <c r="E70" s="56">
        <f>D70/D73</f>
        <v>2.1413276231263384E-3</v>
      </c>
      <c r="F70" s="55">
        <v>2</v>
      </c>
      <c r="G70" s="56">
        <f>F70/F73</f>
        <v>3.2232070910556002E-3</v>
      </c>
      <c r="H70" s="55">
        <v>2</v>
      </c>
      <c r="I70" s="56">
        <f>H70/H73</f>
        <v>3.6934441366574329E-3</v>
      </c>
      <c r="J70" s="55">
        <v>51</v>
      </c>
      <c r="K70" s="56">
        <f>J70/J73</f>
        <v>0.10450819672131147</v>
      </c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</row>
    <row r="71" spans="1:58" s="12" customFormat="1" ht="12.75">
      <c r="A71" s="54" t="s">
        <v>23</v>
      </c>
      <c r="B71" s="55">
        <v>0</v>
      </c>
      <c r="C71" s="56">
        <f>B71/B73</f>
        <v>0</v>
      </c>
      <c r="D71" s="55">
        <v>1</v>
      </c>
      <c r="E71" s="56">
        <f>D71/D73</f>
        <v>2.1413276231263384E-3</v>
      </c>
      <c r="F71" s="55">
        <v>2</v>
      </c>
      <c r="G71" s="56">
        <f>F71/F73</f>
        <v>3.2232070910556002E-3</v>
      </c>
      <c r="H71" s="55">
        <v>1</v>
      </c>
      <c r="I71" s="56">
        <f>H71/H73</f>
        <v>1.8467220683287165E-3</v>
      </c>
      <c r="J71" s="55">
        <v>0</v>
      </c>
      <c r="K71" s="56">
        <f>J71/J73</f>
        <v>0</v>
      </c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</row>
    <row r="72" spans="1:58" s="12" customFormat="1" ht="12.75">
      <c r="A72" s="54" t="s">
        <v>22</v>
      </c>
      <c r="B72" s="55">
        <v>0</v>
      </c>
      <c r="C72" s="56">
        <f>B72/B73</f>
        <v>0</v>
      </c>
      <c r="D72" s="55">
        <v>1</v>
      </c>
      <c r="E72" s="56">
        <f>D72/D73</f>
        <v>2.1413276231263384E-3</v>
      </c>
      <c r="F72" s="55">
        <v>2</v>
      </c>
      <c r="G72" s="56">
        <f>F72/F73</f>
        <v>3.2232070910556002E-3</v>
      </c>
      <c r="H72" s="55">
        <v>0</v>
      </c>
      <c r="I72" s="56">
        <f>H72/H73</f>
        <v>0</v>
      </c>
      <c r="J72" s="55">
        <v>0</v>
      </c>
      <c r="K72" s="56">
        <f>J72/J73</f>
        <v>0</v>
      </c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</row>
    <row r="73" spans="1:58" s="12" customFormat="1" ht="13.5" thickBot="1">
      <c r="A73" s="54" t="s">
        <v>27</v>
      </c>
      <c r="B73" s="113">
        <f t="shared" ref="B73:G73" si="2">SUM(B63:B72)</f>
        <v>601.04</v>
      </c>
      <c r="C73" s="114">
        <f t="shared" si="2"/>
        <v>1</v>
      </c>
      <c r="D73" s="113">
        <f t="shared" si="2"/>
        <v>467</v>
      </c>
      <c r="E73" s="114">
        <f t="shared" si="2"/>
        <v>1.0000000000000002</v>
      </c>
      <c r="F73" s="113">
        <f t="shared" si="2"/>
        <v>620.5</v>
      </c>
      <c r="G73" s="114">
        <f t="shared" si="2"/>
        <v>1</v>
      </c>
      <c r="H73" s="113">
        <f>SUM(H63:H72)</f>
        <v>541.5</v>
      </c>
      <c r="I73" s="114">
        <f>SUM(I63:I72)</f>
        <v>1</v>
      </c>
      <c r="J73" s="113">
        <f>SUM(J63:J72)</f>
        <v>488.00000000000006</v>
      </c>
      <c r="K73" s="114">
        <f>SUM(K63:K72)</f>
        <v>1</v>
      </c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</row>
    <row r="74" spans="1:58" s="12" customFormat="1" ht="12.75">
      <c r="A74" s="58"/>
      <c r="B74" s="61"/>
      <c r="C74" s="53"/>
      <c r="D74" s="61"/>
      <c r="E74" s="53"/>
      <c r="F74" s="61"/>
      <c r="G74" s="53"/>
      <c r="H74" s="5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</row>
    <row r="75" spans="1:58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</row>
    <row r="76" spans="1:58" s="12" customFormat="1" ht="12.75">
      <c r="A76" s="58"/>
      <c r="B76" s="59"/>
      <c r="C76" s="60"/>
      <c r="D76" s="61"/>
      <c r="E76" s="53"/>
      <c r="F76" s="61"/>
      <c r="G76" s="53"/>
      <c r="H76" s="5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</row>
    <row r="77" spans="1:58" s="12" customFormat="1" ht="12.75">
      <c r="A77" s="58"/>
      <c r="B77" s="59"/>
      <c r="C77" s="60"/>
      <c r="D77" s="61"/>
      <c r="E77" s="53"/>
      <c r="F77" s="61"/>
      <c r="G77" s="53"/>
      <c r="H77" s="5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</row>
    <row r="78" spans="1:58" s="12" customFormat="1" ht="12.75">
      <c r="A78" s="58"/>
      <c r="B78" s="59"/>
      <c r="C78" s="60"/>
      <c r="D78" s="61"/>
      <c r="E78" s="53"/>
      <c r="F78" s="61"/>
      <c r="G78" s="53"/>
      <c r="H78" s="5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</row>
    <row r="79" spans="1:58" s="12" customFormat="1" ht="12.75">
      <c r="A79" s="58"/>
      <c r="B79" s="59"/>
      <c r="C79" s="60"/>
      <c r="D79" s="61"/>
      <c r="E79" s="53"/>
      <c r="F79" s="61"/>
      <c r="G79" s="53"/>
      <c r="H79" s="5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</row>
    <row r="94" spans="1:53" ht="36" customHeight="1">
      <c r="A94" s="62"/>
      <c r="B94" s="170" t="s">
        <v>41</v>
      </c>
      <c r="C94" s="170"/>
      <c r="D94" s="170"/>
      <c r="E94" s="170"/>
      <c r="F94" s="170"/>
      <c r="G94" s="62"/>
      <c r="H94" s="63"/>
      <c r="I94" s="63"/>
    </row>
    <row r="95" spans="1:53" ht="12.75" thickBot="1"/>
    <row r="96" spans="1:53" s="12" customFormat="1" ht="13.5" thickBot="1">
      <c r="D96" s="64">
        <v>2017</v>
      </c>
      <c r="E96" s="64">
        <v>2018</v>
      </c>
      <c r="F96" s="64">
        <v>2019</v>
      </c>
      <c r="G96" s="64">
        <v>2020</v>
      </c>
      <c r="H96" s="64">
        <v>2021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</row>
    <row r="97" spans="2:63" s="12" customFormat="1" ht="12.75">
      <c r="B97" s="54" t="s">
        <v>24</v>
      </c>
      <c r="C97" s="65"/>
      <c r="D97" s="66">
        <v>21</v>
      </c>
      <c r="E97" s="66">
        <v>14</v>
      </c>
      <c r="F97" s="66">
        <v>22</v>
      </c>
      <c r="G97" s="66">
        <v>23</v>
      </c>
      <c r="H97" s="66">
        <v>10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</row>
    <row r="98" spans="2:63" s="12" customFormat="1" ht="12.75">
      <c r="B98" s="54" t="s">
        <v>21</v>
      </c>
      <c r="C98" s="68"/>
      <c r="D98" s="84">
        <v>10</v>
      </c>
      <c r="E98" s="84">
        <v>4</v>
      </c>
      <c r="F98" s="84">
        <v>9</v>
      </c>
      <c r="G98" s="84">
        <v>6</v>
      </c>
      <c r="H98" s="84">
        <v>4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</row>
    <row r="99" spans="2:63" s="12" customFormat="1" ht="12.75">
      <c r="B99" s="54" t="s">
        <v>19</v>
      </c>
      <c r="C99" s="68"/>
      <c r="D99" s="84">
        <v>24</v>
      </c>
      <c r="E99" s="84">
        <v>14</v>
      </c>
      <c r="F99" s="84">
        <v>13</v>
      </c>
      <c r="G99" s="84">
        <v>10</v>
      </c>
      <c r="H99" s="84">
        <v>7</v>
      </c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</row>
    <row r="100" spans="2:63" s="12" customFormat="1" ht="12.75">
      <c r="B100" s="54" t="s">
        <v>20</v>
      </c>
      <c r="C100" s="68"/>
      <c r="D100" s="84">
        <v>30</v>
      </c>
      <c r="E100" s="84">
        <v>23</v>
      </c>
      <c r="F100" s="84">
        <v>29</v>
      </c>
      <c r="G100" s="84">
        <v>20</v>
      </c>
      <c r="H100" s="84">
        <v>11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</row>
    <row r="101" spans="2:63" s="12" customFormat="1" ht="12.75" customHeight="1">
      <c r="B101" s="57" t="s">
        <v>26</v>
      </c>
      <c r="C101" s="68"/>
      <c r="D101" s="84">
        <v>35</v>
      </c>
      <c r="E101" s="84">
        <v>34</v>
      </c>
      <c r="F101" s="84">
        <v>40</v>
      </c>
      <c r="G101" s="84">
        <v>48</v>
      </c>
      <c r="H101" s="84">
        <v>29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</row>
    <row r="102" spans="2:63" s="12" customFormat="1" ht="12.75" customHeight="1">
      <c r="B102" s="57" t="s">
        <v>40</v>
      </c>
      <c r="C102" s="68"/>
      <c r="D102" s="84">
        <v>17</v>
      </c>
      <c r="E102" s="84"/>
      <c r="F102" s="84"/>
      <c r="G102" s="84"/>
      <c r="H102" s="84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</row>
    <row r="103" spans="2:63" s="12" customFormat="1" ht="15" customHeight="1">
      <c r="B103" s="54" t="s">
        <v>39</v>
      </c>
      <c r="C103" s="68"/>
      <c r="D103" s="84">
        <v>37</v>
      </c>
      <c r="E103" s="84">
        <v>26</v>
      </c>
      <c r="F103" s="84">
        <v>35</v>
      </c>
      <c r="G103" s="84">
        <v>32</v>
      </c>
      <c r="H103" s="84">
        <v>29</v>
      </c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</row>
    <row r="104" spans="2:63" s="12" customFormat="1" ht="15" customHeight="1">
      <c r="B104" s="54" t="s">
        <v>23</v>
      </c>
      <c r="C104" s="68"/>
      <c r="D104" s="84">
        <v>14</v>
      </c>
      <c r="E104" s="84">
        <v>10</v>
      </c>
      <c r="F104" s="84">
        <v>16</v>
      </c>
      <c r="G104" s="84">
        <v>13</v>
      </c>
      <c r="H104" s="84">
        <v>4</v>
      </c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</row>
    <row r="105" spans="2:63" s="12" customFormat="1" ht="13.5" thickBot="1">
      <c r="B105" s="54" t="s">
        <v>22</v>
      </c>
      <c r="C105" s="65"/>
      <c r="D105" s="85">
        <v>1</v>
      </c>
      <c r="E105" s="85">
        <v>0</v>
      </c>
      <c r="F105" s="85">
        <v>3</v>
      </c>
      <c r="G105" s="85">
        <v>2</v>
      </c>
      <c r="H105" s="85">
        <v>2</v>
      </c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</row>
    <row r="108" spans="2:63" ht="18.75" customHeight="1">
      <c r="B108" s="170" t="s">
        <v>42</v>
      </c>
      <c r="C108" s="170"/>
      <c r="D108" s="170"/>
      <c r="E108" s="170"/>
      <c r="F108" s="170"/>
      <c r="BG108" s="71"/>
      <c r="BH108" s="71"/>
      <c r="BI108" s="71"/>
      <c r="BJ108" s="71"/>
      <c r="BK108" s="71"/>
    </row>
    <row r="109" spans="2:63">
      <c r="BG109" s="71"/>
      <c r="BH109" s="71"/>
      <c r="BI109" s="71"/>
      <c r="BJ109" s="71"/>
      <c r="BK109" s="71"/>
    </row>
    <row r="110" spans="2:63" ht="12.75">
      <c r="C110" s="72">
        <v>20.89</v>
      </c>
      <c r="D110" s="58" t="s">
        <v>43</v>
      </c>
      <c r="BG110" s="71"/>
      <c r="BH110" s="71"/>
      <c r="BI110" s="71"/>
      <c r="BJ110" s="71"/>
      <c r="BK110" s="71"/>
    </row>
    <row r="111" spans="2:63" ht="12.75">
      <c r="C111" s="73">
        <v>30.12</v>
      </c>
      <c r="D111" s="58" t="s">
        <v>44</v>
      </c>
      <c r="BG111" s="71"/>
      <c r="BH111" s="71"/>
      <c r="BI111" s="71"/>
      <c r="BJ111" s="71"/>
      <c r="BK111" s="71"/>
    </row>
  </sheetData>
  <mergeCells count="15">
    <mergeCell ref="A11:G11"/>
    <mergeCell ref="A2:I2"/>
    <mergeCell ref="A3:I3"/>
    <mergeCell ref="A10:I10"/>
    <mergeCell ref="A59:I59"/>
    <mergeCell ref="E12:G12"/>
    <mergeCell ref="B108:F108"/>
    <mergeCell ref="I12:J12"/>
    <mergeCell ref="B94:F94"/>
    <mergeCell ref="B12:D12"/>
    <mergeCell ref="B61:C61"/>
    <mergeCell ref="D61:E61"/>
    <mergeCell ref="F61:G61"/>
    <mergeCell ref="H61:I61"/>
    <mergeCell ref="J61:K61"/>
  </mergeCells>
  <phoneticPr fontId="0" type="noConversion"/>
  <pageMargins left="0.75" right="0.75" top="1" bottom="1" header="0.5" footer="0.5"/>
  <pageSetup scale="99" fitToHeight="2" orientation="portrait" r:id="rId1"/>
  <headerFooter alignWithMargins="0"/>
  <rowBreaks count="2" manualBreakCount="2">
    <brk id="58" max="8" man="1"/>
    <brk id="11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K108"/>
  <sheetViews>
    <sheetView showGridLines="0" zoomScaleNormal="100" zoomScaleSheetLayoutView="100" workbookViewId="0">
      <selection activeCell="P36" sqref="P36"/>
    </sheetView>
  </sheetViews>
  <sheetFormatPr defaultColWidth="4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.7109375" style="9" customWidth="1"/>
    <col min="9" max="9" width="11.42578125" style="9" customWidth="1"/>
    <col min="10" max="10" width="11.140625" style="71" customWidth="1"/>
    <col min="11" max="11" width="11.42578125" style="71" customWidth="1"/>
    <col min="12" max="12" width="5" style="71" customWidth="1"/>
    <col min="13" max="13" width="4.7109375" style="71" customWidth="1"/>
    <col min="14" max="14" width="1.140625" style="71" customWidth="1"/>
    <col min="15" max="16" width="4.7109375" style="71" customWidth="1"/>
    <col min="17" max="17" width="4.85546875" style="71" customWidth="1"/>
    <col min="18" max="18" width="0.42578125" style="71" customWidth="1"/>
    <col min="19" max="19" width="5.7109375" style="71" customWidth="1"/>
    <col min="20" max="20" width="6.42578125" style="71" customWidth="1"/>
    <col min="21" max="21" width="4.7109375" style="71" customWidth="1"/>
    <col min="22" max="22" width="0.85546875" style="71" customWidth="1"/>
    <col min="23" max="23" width="5.140625" style="71" customWidth="1"/>
    <col min="24" max="24" width="4.85546875" style="71" customWidth="1"/>
    <col min="25" max="25" width="4.7109375" style="71" customWidth="1"/>
    <col min="26" max="26" width="0.7109375" style="71" customWidth="1"/>
    <col min="27" max="28" width="5.140625" style="71" customWidth="1"/>
    <col min="29" max="29" width="4.85546875" style="71" customWidth="1"/>
    <col min="30" max="30" width="1.140625" style="71" customWidth="1"/>
    <col min="31" max="33" width="4.7109375" style="71" customWidth="1"/>
    <col min="34" max="34" width="1.140625" style="71" customWidth="1"/>
    <col min="35" max="35" width="5.28515625" style="71" customWidth="1"/>
    <col min="36" max="36" width="5" style="71" customWidth="1"/>
    <col min="37" max="37" width="4.7109375" style="71" customWidth="1"/>
    <col min="38" max="38" width="1" style="71" customWidth="1"/>
    <col min="39" max="39" width="4.85546875" style="71" customWidth="1"/>
    <col min="40" max="40" width="5.140625" style="71" customWidth="1"/>
    <col min="41" max="41" width="4.7109375" style="71" customWidth="1"/>
    <col min="42" max="42" width="1.42578125" style="10" customWidth="1"/>
    <col min="43" max="45" width="5.140625" style="10" customWidth="1"/>
    <col min="46" max="62" width="4" style="10" customWidth="1"/>
    <col min="63" max="16384" width="4" style="102"/>
  </cols>
  <sheetData>
    <row r="1" spans="1:61" ht="15" customHeight="1"/>
    <row r="2" spans="1:61" ht="22.5">
      <c r="A2" s="158" t="s">
        <v>32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61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61" ht="6.75" customHeight="1">
      <c r="F4" s="12"/>
    </row>
    <row r="5" spans="1:61" ht="13.5" thickBot="1">
      <c r="F5" s="12"/>
    </row>
    <row r="6" spans="1:61" s="2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s="2" customFormat="1" ht="15">
      <c r="A7" s="15" t="s">
        <v>2</v>
      </c>
      <c r="B7" s="16">
        <v>0.91</v>
      </c>
      <c r="C7" s="16">
        <v>0.82</v>
      </c>
      <c r="D7" s="16">
        <v>0.94</v>
      </c>
      <c r="E7" s="16">
        <v>0.99</v>
      </c>
      <c r="F7" s="16">
        <v>0.82</v>
      </c>
      <c r="G7" s="16">
        <v>0.90300000000000002</v>
      </c>
      <c r="H7" s="16">
        <v>0.88</v>
      </c>
      <c r="I7" s="16">
        <v>1</v>
      </c>
      <c r="J7" s="16">
        <v>1</v>
      </c>
      <c r="K7" s="17">
        <v>0.93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 customHeight="1">
      <c r="D8" s="21" t="s">
        <v>45</v>
      </c>
    </row>
    <row r="9" spans="1:61" ht="15" customHeight="1">
      <c r="D9" s="21"/>
    </row>
    <row r="10" spans="1:61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61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61" s="2" customFormat="1" ht="15.75" thickBot="1">
      <c r="A12" s="1"/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5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2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9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1" customFormat="1" ht="15">
      <c r="A14" s="33">
        <v>2011</v>
      </c>
      <c r="B14" s="34">
        <v>0.6</v>
      </c>
      <c r="C14" s="35">
        <v>0.72919999999999996</v>
      </c>
      <c r="D14" s="36">
        <v>0.05</v>
      </c>
      <c r="E14" s="34">
        <v>0.6</v>
      </c>
      <c r="F14" s="35">
        <v>0.67649999999999999</v>
      </c>
      <c r="G14" s="36">
        <v>2.4E-2</v>
      </c>
      <c r="H14" s="37" t="s">
        <v>28</v>
      </c>
      <c r="I14" s="118">
        <v>0.69499999999999995</v>
      </c>
      <c r="J14" s="118">
        <v>0.66600000000000004</v>
      </c>
      <c r="K14" s="3"/>
      <c r="L14" s="3"/>
      <c r="M14" s="3"/>
      <c r="N14" s="3"/>
      <c r="O14" s="3"/>
      <c r="P14" s="6"/>
      <c r="Q14" s="6"/>
      <c r="R14" s="6"/>
      <c r="S14" s="78"/>
      <c r="T14" s="6"/>
      <c r="U14" s="6"/>
      <c r="V14" s="6"/>
      <c r="W14" s="7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1" customFormat="1" ht="15">
      <c r="A15" s="33">
        <v>2012</v>
      </c>
      <c r="B15" s="34">
        <v>0.6</v>
      </c>
      <c r="C15" s="35">
        <v>0.73839999999999995</v>
      </c>
      <c r="D15" s="36">
        <f t="shared" ref="D15:D21" si="0">(C15-C14)/C14</f>
        <v>1.2616566099835417E-2</v>
      </c>
      <c r="E15" s="34">
        <v>0.6</v>
      </c>
      <c r="F15" s="35">
        <v>0.73880000000000001</v>
      </c>
      <c r="G15" s="36">
        <f t="shared" ref="G15:G21" si="1">(F15-F14)/F14</f>
        <v>9.2091648189209202E-2</v>
      </c>
      <c r="H15" s="37" t="s">
        <v>28</v>
      </c>
      <c r="I15" s="118">
        <v>0.69389999999999996</v>
      </c>
      <c r="J15" s="118">
        <v>0.66639999999999999</v>
      </c>
      <c r="K15" s="3"/>
      <c r="L15" s="3"/>
      <c r="M15" s="3"/>
      <c r="N15" s="3"/>
      <c r="O15" s="3"/>
      <c r="P15" s="6"/>
      <c r="Q15" s="6"/>
      <c r="R15" s="6"/>
      <c r="S15" s="78"/>
      <c r="T15" s="6"/>
      <c r="U15" s="6"/>
      <c r="V15" s="6"/>
      <c r="W15" s="7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1" customFormat="1" ht="15">
      <c r="A16" s="33">
        <v>2013</v>
      </c>
      <c r="B16" s="34">
        <v>0.6</v>
      </c>
      <c r="C16" s="35">
        <v>0.70250000000000001</v>
      </c>
      <c r="D16" s="36">
        <f t="shared" si="0"/>
        <v>-4.8618634886240429E-2</v>
      </c>
      <c r="E16" s="34">
        <v>0.6</v>
      </c>
      <c r="F16" s="35">
        <v>0.68479999999999996</v>
      </c>
      <c r="G16" s="36">
        <f t="shared" si="1"/>
        <v>-7.3091499729290799E-2</v>
      </c>
      <c r="H16" s="37" t="s">
        <v>28</v>
      </c>
      <c r="I16" s="118">
        <v>0.70809999999999995</v>
      </c>
      <c r="J16" s="118">
        <v>0.67410000000000003</v>
      </c>
      <c r="K16" s="3"/>
      <c r="L16" s="3"/>
      <c r="M16" s="3"/>
      <c r="N16" s="3"/>
      <c r="O16" s="3"/>
      <c r="P16" s="6"/>
      <c r="Q16" s="6"/>
      <c r="R16" s="6"/>
      <c r="S16" s="78"/>
      <c r="T16" s="6"/>
      <c r="U16" s="6"/>
      <c r="V16" s="6"/>
      <c r="W16" s="7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2" s="1" customFormat="1" ht="15">
      <c r="A17" s="33">
        <v>2015</v>
      </c>
      <c r="B17" s="34">
        <v>0.6</v>
      </c>
      <c r="C17" s="35">
        <v>0.70240000000000002</v>
      </c>
      <c r="D17" s="36">
        <f t="shared" si="0"/>
        <v>-1.423487544483829E-4</v>
      </c>
      <c r="E17" s="34">
        <v>0.6</v>
      </c>
      <c r="F17" s="35">
        <v>0.72750000000000004</v>
      </c>
      <c r="G17" s="36">
        <f t="shared" si="1"/>
        <v>6.2353971962616932E-2</v>
      </c>
      <c r="H17" s="37" t="s">
        <v>28</v>
      </c>
      <c r="I17" s="118">
        <v>0.70830000000000004</v>
      </c>
      <c r="J17" s="118">
        <v>0.66800000000000004</v>
      </c>
      <c r="K17" s="3"/>
      <c r="L17" s="3"/>
      <c r="M17" s="3"/>
      <c r="N17" s="3"/>
      <c r="O17" s="3"/>
      <c r="P17" s="6"/>
      <c r="Q17" s="6"/>
      <c r="R17" s="6"/>
      <c r="S17" s="78"/>
      <c r="T17" s="6"/>
      <c r="U17" s="6"/>
      <c r="V17" s="6"/>
      <c r="W17" s="78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2" s="42" customFormat="1" ht="15">
      <c r="A18" s="33">
        <v>2016</v>
      </c>
      <c r="B18" s="34">
        <v>0.6</v>
      </c>
      <c r="C18" s="35">
        <v>0.746</v>
      </c>
      <c r="D18" s="36">
        <f t="shared" si="0"/>
        <v>6.2072892938496542E-2</v>
      </c>
      <c r="E18" s="34">
        <v>0.6</v>
      </c>
      <c r="F18" s="35">
        <v>0.73019999999999996</v>
      </c>
      <c r="G18" s="36">
        <f t="shared" si="1"/>
        <v>3.7113402061854633E-3</v>
      </c>
      <c r="H18" s="37" t="s">
        <v>28</v>
      </c>
      <c r="I18" s="118">
        <v>0.71579999999999999</v>
      </c>
      <c r="J18" s="118">
        <v>0.67889999999999995</v>
      </c>
      <c r="K18" s="90"/>
      <c r="L18" s="90"/>
      <c r="M18" s="90"/>
      <c r="N18" s="90"/>
      <c r="O18" s="90"/>
      <c r="P18" s="75"/>
      <c r="Q18" s="75"/>
      <c r="R18" s="75"/>
      <c r="S18" s="79"/>
      <c r="T18" s="75"/>
      <c r="U18" s="75"/>
      <c r="V18" s="75"/>
      <c r="W18" s="7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</row>
    <row r="19" spans="1:62" s="1" customFormat="1" ht="15">
      <c r="A19" s="43">
        <v>2017</v>
      </c>
      <c r="B19" s="44">
        <v>0.6</v>
      </c>
      <c r="C19" s="35">
        <v>0.71499999999999997</v>
      </c>
      <c r="D19" s="36">
        <f t="shared" si="0"/>
        <v>-4.1554959785522823E-2</v>
      </c>
      <c r="E19" s="34">
        <v>0.6</v>
      </c>
      <c r="F19" s="35">
        <v>0.66400000000000003</v>
      </c>
      <c r="G19" s="36">
        <f t="shared" si="1"/>
        <v>-9.0660093125171093E-2</v>
      </c>
      <c r="H19" s="37" t="s">
        <v>28</v>
      </c>
      <c r="I19" s="118">
        <v>0.75170000000000003</v>
      </c>
      <c r="J19" s="118">
        <v>0.71889999999999998</v>
      </c>
      <c r="K19" s="3"/>
      <c r="L19" s="3"/>
      <c r="M19" s="3"/>
      <c r="N19" s="3"/>
      <c r="O19" s="3"/>
      <c r="P19" s="6"/>
      <c r="Q19" s="6"/>
      <c r="R19" s="6"/>
      <c r="S19" s="78"/>
      <c r="T19" s="75"/>
      <c r="U19" s="6"/>
      <c r="V19" s="6"/>
      <c r="W19" s="78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2" ht="15.75" thickBot="1">
      <c r="A20" s="43">
        <v>2018</v>
      </c>
      <c r="B20" s="76">
        <v>0.6</v>
      </c>
      <c r="C20" s="77">
        <v>0.66769999999999996</v>
      </c>
      <c r="D20" s="121">
        <f t="shared" si="0"/>
        <v>-6.6153846153846174E-2</v>
      </c>
      <c r="E20" s="91">
        <v>0.6</v>
      </c>
      <c r="F20" s="77">
        <v>0.66849999999999998</v>
      </c>
      <c r="G20" s="121">
        <f t="shared" si="1"/>
        <v>6.7771084337348618E-3</v>
      </c>
      <c r="H20" s="37" t="s">
        <v>28</v>
      </c>
      <c r="I20" s="118">
        <v>0.75929999999999997</v>
      </c>
      <c r="J20" s="118">
        <v>0.71540000000000004</v>
      </c>
      <c r="Q20" s="6"/>
      <c r="R20" s="6"/>
      <c r="S20" s="6"/>
      <c r="T20" s="6"/>
      <c r="U20" s="79"/>
      <c r="V20" s="79"/>
      <c r="W20" s="79"/>
      <c r="X20" s="75"/>
    </row>
    <row r="21" spans="1:62" s="128" customFormat="1" ht="15.75" thickBot="1">
      <c r="A21" s="43">
        <v>2019</v>
      </c>
      <c r="B21" s="129">
        <v>0.6</v>
      </c>
      <c r="C21" s="130">
        <v>0.69320000000000004</v>
      </c>
      <c r="D21" s="131">
        <f t="shared" si="0"/>
        <v>3.8190804253407339E-2</v>
      </c>
      <c r="E21" s="132">
        <v>0.6</v>
      </c>
      <c r="F21" s="130">
        <v>0.64180000000000004</v>
      </c>
      <c r="G21" s="131">
        <f t="shared" si="1"/>
        <v>-3.9940164547494314E-2</v>
      </c>
      <c r="H21" s="37" t="s">
        <v>28</v>
      </c>
      <c r="I21" s="118">
        <v>0.73650000000000004</v>
      </c>
      <c r="J21" s="118">
        <v>0.69230000000000003</v>
      </c>
      <c r="K21" s="95"/>
      <c r="L21" s="95"/>
      <c r="M21" s="95"/>
      <c r="N21" s="95"/>
      <c r="O21" s="95"/>
      <c r="P21" s="95"/>
      <c r="Q21" s="75"/>
      <c r="R21" s="75"/>
      <c r="S21" s="75"/>
      <c r="T21" s="75"/>
      <c r="U21" s="79"/>
      <c r="V21" s="79"/>
      <c r="W21" s="79"/>
      <c r="X21" s="7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</row>
    <row r="22" spans="1:62" s="128" customFormat="1" ht="15.75" thickBot="1">
      <c r="A22" s="43">
        <v>2020</v>
      </c>
      <c r="B22" s="129">
        <v>0.6</v>
      </c>
      <c r="C22" s="130">
        <v>0.77590000000000003</v>
      </c>
      <c r="D22" s="131">
        <f>(C22-C21)/C21</f>
        <v>0.11930178880553952</v>
      </c>
      <c r="E22" s="132">
        <v>0.6</v>
      </c>
      <c r="F22" s="130">
        <v>0.69950000000000001</v>
      </c>
      <c r="G22" s="131">
        <f>(F22-F21)/F21</f>
        <v>8.9903396696790233E-2</v>
      </c>
      <c r="H22" s="37" t="s">
        <v>28</v>
      </c>
      <c r="I22" s="118">
        <v>0.73740000000000006</v>
      </c>
      <c r="J22" s="118">
        <v>0.70799999999999996</v>
      </c>
      <c r="K22" s="95"/>
      <c r="L22" s="95"/>
      <c r="M22" s="95"/>
      <c r="N22" s="95"/>
      <c r="O22" s="95"/>
      <c r="P22" s="95"/>
      <c r="Q22" s="75"/>
      <c r="R22" s="75"/>
      <c r="S22" s="75"/>
      <c r="T22" s="75"/>
      <c r="U22" s="79"/>
      <c r="V22" s="79"/>
      <c r="W22" s="79"/>
      <c r="X22" s="7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2" s="128" customFormat="1" ht="15" thickBot="1">
      <c r="A23" s="115">
        <v>2021</v>
      </c>
      <c r="B23" s="122">
        <v>0.6</v>
      </c>
      <c r="C23" s="123">
        <v>0.1736</v>
      </c>
      <c r="D23" s="124">
        <f>(C23-C22)/C22</f>
        <v>-0.77625982729733212</v>
      </c>
      <c r="E23" s="127">
        <v>0.6</v>
      </c>
      <c r="F23" s="123">
        <v>0.21659999999999999</v>
      </c>
      <c r="G23" s="124">
        <f>(F23-F22)/F22</f>
        <v>-0.69035025017869911</v>
      </c>
      <c r="H23" s="39" t="s">
        <v>37</v>
      </c>
      <c r="I23" s="119">
        <v>0.48699999999999999</v>
      </c>
      <c r="J23" s="119">
        <v>0.46700000000000003</v>
      </c>
      <c r="K23" s="95"/>
      <c r="L23" s="95"/>
      <c r="M23" s="95"/>
      <c r="N23" s="95"/>
      <c r="O23" s="95"/>
      <c r="P23" s="95"/>
      <c r="Q23" s="75"/>
      <c r="R23" s="75"/>
      <c r="S23" s="75"/>
      <c r="T23" s="75"/>
      <c r="U23" s="79"/>
      <c r="V23" s="79"/>
      <c r="W23" s="79"/>
      <c r="X23" s="7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>
      <c r="Q24" s="6"/>
      <c r="R24" s="6"/>
      <c r="S24" s="6"/>
      <c r="T24" s="6"/>
      <c r="U24" s="79"/>
      <c r="V24" s="79"/>
      <c r="W24" s="79"/>
      <c r="X24" s="75"/>
    </row>
    <row r="25" spans="1:62">
      <c r="Q25" s="6"/>
      <c r="R25" s="6"/>
      <c r="S25" s="6"/>
      <c r="T25" s="6"/>
      <c r="U25" s="79"/>
      <c r="V25" s="79"/>
      <c r="W25" s="79"/>
      <c r="X25" s="75"/>
    </row>
    <row r="26" spans="1:62">
      <c r="Q26" s="6"/>
      <c r="R26" s="6"/>
      <c r="S26" s="6"/>
      <c r="T26" s="6"/>
      <c r="U26" s="79"/>
      <c r="V26" s="79"/>
      <c r="W26" s="79"/>
      <c r="X26" s="75"/>
    </row>
    <row r="27" spans="1:62">
      <c r="Q27" s="6"/>
      <c r="R27" s="6"/>
      <c r="S27" s="6"/>
      <c r="T27" s="6"/>
      <c r="U27" s="79"/>
      <c r="V27" s="79"/>
      <c r="W27" s="79"/>
      <c r="X27" s="75"/>
    </row>
    <row r="28" spans="1:62">
      <c r="Q28" s="6"/>
      <c r="R28" s="6"/>
      <c r="S28" s="6"/>
      <c r="T28" s="6"/>
      <c r="U28" s="79"/>
      <c r="V28" s="79"/>
      <c r="W28" s="79"/>
      <c r="X28" s="75"/>
    </row>
    <row r="29" spans="1:62">
      <c r="Q29" s="6"/>
      <c r="R29" s="6"/>
      <c r="S29" s="6"/>
      <c r="T29" s="6"/>
      <c r="U29" s="79"/>
      <c r="V29" s="79"/>
      <c r="W29" s="79"/>
      <c r="X29" s="75"/>
    </row>
    <row r="30" spans="1:62">
      <c r="Q30" s="6"/>
      <c r="R30" s="6"/>
      <c r="S30" s="6"/>
      <c r="T30" s="6"/>
      <c r="U30" s="79"/>
      <c r="V30" s="79"/>
      <c r="W30" s="79"/>
      <c r="X30" s="75"/>
    </row>
    <row r="31" spans="1:62">
      <c r="L31" s="95"/>
      <c r="M31" s="95"/>
    </row>
    <row r="56" spans="1:56" ht="18.95" customHeight="1">
      <c r="A56" s="171" t="s">
        <v>14</v>
      </c>
      <c r="B56" s="171"/>
      <c r="C56" s="171"/>
      <c r="D56" s="171"/>
      <c r="E56" s="171"/>
      <c r="F56" s="171"/>
      <c r="G56" s="171"/>
      <c r="H56" s="162"/>
      <c r="I56" s="162"/>
    </row>
    <row r="57" spans="1:56" ht="12.75" thickBot="1"/>
    <row r="58" spans="1:56" s="58" customFormat="1" ht="14.1" customHeight="1" thickBot="1">
      <c r="A58" s="12"/>
      <c r="B58" s="156">
        <v>2017</v>
      </c>
      <c r="C58" s="157"/>
      <c r="D58" s="156">
        <v>2018</v>
      </c>
      <c r="E58" s="157"/>
      <c r="F58" s="156">
        <v>2019</v>
      </c>
      <c r="G58" s="157"/>
      <c r="H58" s="156">
        <v>2020</v>
      </c>
      <c r="I58" s="157"/>
      <c r="J58" s="156">
        <v>2021</v>
      </c>
      <c r="K58" s="157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s="58" customFormat="1" ht="13.5" thickBot="1">
      <c r="A59" s="112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s="58" customFormat="1" ht="12.75">
      <c r="A60" s="54" t="s">
        <v>18</v>
      </c>
      <c r="B60" s="51">
        <v>278.7</v>
      </c>
      <c r="C60" s="52">
        <f>B60/B70</f>
        <v>0.66828122002685597</v>
      </c>
      <c r="D60" s="51">
        <v>209.66000000000003</v>
      </c>
      <c r="E60" s="52">
        <f>D60/D70</f>
        <v>0.66770700636942681</v>
      </c>
      <c r="F60" s="51">
        <v>283.52</v>
      </c>
      <c r="G60" s="52">
        <f>F60/F70</f>
        <v>0.69320293398533006</v>
      </c>
      <c r="H60" s="51">
        <v>339.46000000000004</v>
      </c>
      <c r="I60" s="52">
        <f>H60/H70</f>
        <v>0.77590857142857139</v>
      </c>
      <c r="J60" s="51">
        <v>21</v>
      </c>
      <c r="K60" s="52">
        <f>J60/J70</f>
        <v>0.17355371900826447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s="58" customFormat="1" ht="12.75">
      <c r="A61" s="54" t="s">
        <v>24</v>
      </c>
      <c r="B61" s="55">
        <v>11.34</v>
      </c>
      <c r="C61" s="56">
        <f>B61/B70</f>
        <v>2.7191636293880685E-2</v>
      </c>
      <c r="D61" s="55">
        <v>18.34</v>
      </c>
      <c r="E61" s="56">
        <f>D61/D70</f>
        <v>5.8407643312101909E-2</v>
      </c>
      <c r="F61" s="55">
        <v>3.48</v>
      </c>
      <c r="G61" s="56">
        <f>F61/F70</f>
        <v>8.5085574572127138E-3</v>
      </c>
      <c r="H61" s="55">
        <v>7.5399999999999991</v>
      </c>
      <c r="I61" s="56">
        <f>H61/H70</f>
        <v>1.7234285714285709E-2</v>
      </c>
      <c r="J61" s="55">
        <v>0</v>
      </c>
      <c r="K61" s="56">
        <f>J61/J70</f>
        <v>0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s="58" customFormat="1" ht="12.75">
      <c r="A62" s="54" t="s">
        <v>21</v>
      </c>
      <c r="B62" s="55">
        <v>0</v>
      </c>
      <c r="C62" s="56">
        <f>B62/B70</f>
        <v>0</v>
      </c>
      <c r="D62" s="55">
        <v>0</v>
      </c>
      <c r="E62" s="56">
        <f>D62/D70</f>
        <v>0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1</v>
      </c>
      <c r="K62" s="56">
        <f>J62/J70</f>
        <v>8.2644628099173556E-3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s="58" customFormat="1" ht="12.75">
      <c r="A63" s="54" t="s">
        <v>19</v>
      </c>
      <c r="B63" s="55">
        <v>37</v>
      </c>
      <c r="C63" s="56">
        <f>B63/B70</f>
        <v>8.8720506426242102E-2</v>
      </c>
      <c r="D63" s="55">
        <v>29</v>
      </c>
      <c r="E63" s="56">
        <f>D63/D70</f>
        <v>9.2356687898089165E-2</v>
      </c>
      <c r="F63" s="55">
        <v>38</v>
      </c>
      <c r="G63" s="56">
        <f>F63/F70</f>
        <v>9.2909535452322736E-2</v>
      </c>
      <c r="H63" s="55">
        <v>5</v>
      </c>
      <c r="I63" s="56">
        <f>H63/H70</f>
        <v>1.1428571428571427E-2</v>
      </c>
      <c r="J63" s="55">
        <v>0</v>
      </c>
      <c r="K63" s="56">
        <f>J63/J70</f>
        <v>0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s="58" customFormat="1" ht="12.75">
      <c r="A64" s="54" t="s">
        <v>20</v>
      </c>
      <c r="B64" s="55">
        <v>45</v>
      </c>
      <c r="C64" s="56">
        <f>B64/B70</f>
        <v>0.10790331862651066</v>
      </c>
      <c r="D64" s="55">
        <v>22</v>
      </c>
      <c r="E64" s="56">
        <f>D64/D70</f>
        <v>7.0063694267515922E-2</v>
      </c>
      <c r="F64" s="55">
        <v>17</v>
      </c>
      <c r="G64" s="56">
        <f>F64/F70</f>
        <v>4.1564792176039117E-2</v>
      </c>
      <c r="H64" s="55">
        <v>31</v>
      </c>
      <c r="I64" s="56">
        <f>H64/H70</f>
        <v>7.0857142857142855E-2</v>
      </c>
      <c r="J64" s="55">
        <v>0</v>
      </c>
      <c r="K64" s="56">
        <f>J64/J70</f>
        <v>0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62" s="58" customFormat="1" ht="12.75" customHeight="1">
      <c r="A65" s="57" t="s">
        <v>26</v>
      </c>
      <c r="B65" s="55">
        <v>16</v>
      </c>
      <c r="C65" s="56">
        <f>B65/B70</f>
        <v>3.8365624400537125E-2</v>
      </c>
      <c r="D65" s="55"/>
      <c r="E65" s="56">
        <f>D65/D70</f>
        <v>0</v>
      </c>
      <c r="F65" s="55">
        <v>14</v>
      </c>
      <c r="G65" s="56">
        <f>F65/F70</f>
        <v>3.4229828850855744E-2</v>
      </c>
      <c r="H65" s="55">
        <v>14.5</v>
      </c>
      <c r="I65" s="56">
        <f>H65/H70</f>
        <v>3.3142857142857141E-2</v>
      </c>
      <c r="J65" s="55">
        <v>0</v>
      </c>
      <c r="K65" s="56">
        <f>J65/J70</f>
        <v>0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62" s="58" customFormat="1" ht="12.75">
      <c r="A66" s="54" t="s">
        <v>40</v>
      </c>
      <c r="B66" s="55">
        <v>12</v>
      </c>
      <c r="C66" s="56">
        <f>B66/B70</f>
        <v>2.8774218300402842E-2</v>
      </c>
      <c r="D66" s="55">
        <v>18</v>
      </c>
      <c r="E66" s="56">
        <f>D66/D70</f>
        <v>5.7324840764331211E-2</v>
      </c>
      <c r="F66" s="55">
        <v>24</v>
      </c>
      <c r="G66" s="56">
        <f>F66/F70</f>
        <v>5.8679706601466992E-2</v>
      </c>
      <c r="H66" s="55">
        <v>9</v>
      </c>
      <c r="I66" s="56">
        <f>H66/H70</f>
        <v>2.057142857142857E-2</v>
      </c>
      <c r="J66" s="55">
        <v>0</v>
      </c>
      <c r="K66" s="56">
        <f>J66/J70</f>
        <v>0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62" s="58" customFormat="1" ht="12.75">
      <c r="A67" s="54" t="s">
        <v>39</v>
      </c>
      <c r="B67" s="55">
        <v>12</v>
      </c>
      <c r="C67" s="56">
        <f>B67/B70</f>
        <v>2.8774218300402842E-2</v>
      </c>
      <c r="D67" s="55">
        <v>12</v>
      </c>
      <c r="E67" s="56">
        <f>D67/D70</f>
        <v>3.8216560509554139E-2</v>
      </c>
      <c r="F67" s="55">
        <v>19</v>
      </c>
      <c r="G67" s="56">
        <f>F67/F70</f>
        <v>4.6454767726161368E-2</v>
      </c>
      <c r="H67" s="55">
        <v>31</v>
      </c>
      <c r="I67" s="56">
        <f>H67/H70</f>
        <v>7.0857142857142855E-2</v>
      </c>
      <c r="J67" s="55">
        <v>99</v>
      </c>
      <c r="K67" s="56">
        <f>J67/J70</f>
        <v>0.81818181818181823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62" s="58" customFormat="1" ht="12.75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f>J68/J70</f>
        <v>0</v>
      </c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62" s="58" customFormat="1" ht="12.75">
      <c r="A69" s="54" t="s">
        <v>22</v>
      </c>
      <c r="B69" s="55">
        <v>5</v>
      </c>
      <c r="C69" s="56">
        <f>B69/B70</f>
        <v>1.1989257625167851E-2</v>
      </c>
      <c r="D69" s="55">
        <v>5</v>
      </c>
      <c r="E69" s="56">
        <f>D69/D70</f>
        <v>1.5923566878980892E-2</v>
      </c>
      <c r="F69" s="55">
        <v>10</v>
      </c>
      <c r="G69" s="56">
        <f>F69/F70</f>
        <v>2.4449877750611249E-2</v>
      </c>
      <c r="H69" s="55">
        <v>0</v>
      </c>
      <c r="I69" s="56">
        <f>H69/H70</f>
        <v>0</v>
      </c>
      <c r="J69" s="55">
        <v>0</v>
      </c>
      <c r="K69" s="56">
        <f>J69/J70</f>
        <v>0</v>
      </c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62" s="58" customFormat="1" ht="13.5" thickBot="1">
      <c r="A70" s="54" t="s">
        <v>27</v>
      </c>
      <c r="B70" s="113">
        <f t="shared" ref="B70:G70" si="2">SUM(B60:B69)</f>
        <v>417.03999999999996</v>
      </c>
      <c r="C70" s="114">
        <f t="shared" si="2"/>
        <v>1</v>
      </c>
      <c r="D70" s="113">
        <f t="shared" si="2"/>
        <v>314</v>
      </c>
      <c r="E70" s="114">
        <f t="shared" si="2"/>
        <v>1</v>
      </c>
      <c r="F70" s="113">
        <f t="shared" si="2"/>
        <v>409</v>
      </c>
      <c r="G70" s="114">
        <f t="shared" si="2"/>
        <v>1</v>
      </c>
      <c r="H70" s="113">
        <f>SUM(H60:H69)</f>
        <v>437.50000000000006</v>
      </c>
      <c r="I70" s="114">
        <f>SUM(I60:I69)</f>
        <v>1</v>
      </c>
      <c r="J70" s="113">
        <f>SUM(J60:J69)</f>
        <v>121</v>
      </c>
      <c r="K70" s="114">
        <f>SUM(K60:K69)</f>
        <v>1</v>
      </c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62" s="58" customFormat="1" ht="12.75">
      <c r="B71" s="59"/>
      <c r="C71" s="60"/>
      <c r="D71" s="61"/>
      <c r="E71" s="53"/>
      <c r="F71" s="61"/>
      <c r="G71" s="53"/>
      <c r="H71" s="53"/>
      <c r="I71" s="12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s="58" customFormat="1" ht="12.75">
      <c r="B72" s="59"/>
      <c r="C72" s="60"/>
      <c r="D72" s="61"/>
      <c r="E72" s="53"/>
      <c r="F72" s="61"/>
      <c r="G72" s="53"/>
      <c r="H72" s="53"/>
      <c r="I72" s="12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s="58" customFormat="1" ht="12.75">
      <c r="B73" s="59"/>
      <c r="C73" s="60"/>
      <c r="D73" s="61"/>
      <c r="E73" s="53"/>
      <c r="F73" s="61"/>
      <c r="G73" s="53"/>
      <c r="H73" s="53"/>
      <c r="I73" s="12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s="58" customFormat="1" ht="12.75">
      <c r="B74" s="59"/>
      <c r="C74" s="60"/>
      <c r="D74" s="61"/>
      <c r="E74" s="53"/>
      <c r="F74" s="61"/>
      <c r="G74" s="53"/>
      <c r="H74" s="53"/>
      <c r="I74" s="12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s="58" customFormat="1" ht="12.75">
      <c r="B75" s="59"/>
      <c r="C75" s="60"/>
      <c r="D75" s="61"/>
      <c r="E75" s="53"/>
      <c r="F75" s="61"/>
      <c r="G75" s="53"/>
      <c r="H75" s="53"/>
      <c r="I75" s="12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s="58" customFormat="1" ht="12.75">
      <c r="B76" s="59"/>
      <c r="C76" s="60"/>
      <c r="D76" s="61"/>
      <c r="E76" s="53"/>
      <c r="F76" s="61"/>
      <c r="G76" s="53"/>
      <c r="H76" s="53"/>
      <c r="I76" s="12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86" spans="1:59">
      <c r="A86" s="102"/>
      <c r="B86" s="102"/>
      <c r="C86" s="102"/>
      <c r="D86" s="102"/>
      <c r="E86" s="102"/>
      <c r="F86" s="102"/>
      <c r="G86" s="102"/>
      <c r="H86" s="102"/>
      <c r="I86" s="10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59">
      <c r="A87" s="102"/>
      <c r="B87" s="102"/>
      <c r="C87" s="102"/>
      <c r="D87" s="102"/>
      <c r="E87" s="102"/>
      <c r="F87" s="102"/>
      <c r="G87" s="102"/>
      <c r="H87" s="102"/>
      <c r="I87" s="10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59">
      <c r="A88" s="102"/>
      <c r="B88" s="102"/>
      <c r="C88" s="102"/>
      <c r="D88" s="102"/>
      <c r="E88" s="102"/>
      <c r="F88" s="102"/>
      <c r="G88" s="102"/>
      <c r="H88" s="102"/>
      <c r="I88" s="10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59">
      <c r="A89" s="102"/>
      <c r="B89" s="102"/>
      <c r="C89" s="102"/>
      <c r="D89" s="102"/>
      <c r="E89" s="102"/>
      <c r="F89" s="102"/>
      <c r="G89" s="102"/>
      <c r="H89" s="102"/>
      <c r="I89" s="10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59">
      <c r="A90" s="102"/>
      <c r="B90" s="102"/>
      <c r="C90" s="102"/>
      <c r="D90" s="102"/>
      <c r="E90" s="102"/>
      <c r="F90" s="102"/>
      <c r="G90" s="102"/>
      <c r="H90" s="102"/>
      <c r="I90" s="10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59" ht="41.1" customHeight="1">
      <c r="A91" s="62"/>
      <c r="B91" s="170" t="s">
        <v>41</v>
      </c>
      <c r="C91" s="170"/>
      <c r="D91" s="170"/>
      <c r="E91" s="170"/>
      <c r="F91" s="170"/>
      <c r="G91" s="62"/>
      <c r="H91" s="63"/>
      <c r="I91" s="63"/>
    </row>
    <row r="92" spans="1:59" ht="12.75" thickBot="1">
      <c r="F92" s="71"/>
      <c r="G92" s="71"/>
      <c r="H92" s="71"/>
      <c r="I92" s="71"/>
    </row>
    <row r="93" spans="1:59" s="58" customFormat="1" ht="13.5" thickBot="1">
      <c r="B93" s="12"/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</row>
    <row r="94" spans="1:59" s="58" customFormat="1" ht="12.75">
      <c r="B94" s="54" t="s">
        <v>24</v>
      </c>
      <c r="C94" s="101"/>
      <c r="D94" s="103">
        <v>5</v>
      </c>
      <c r="E94" s="103">
        <v>9</v>
      </c>
      <c r="F94" s="103">
        <v>8</v>
      </c>
      <c r="G94" s="103">
        <v>7</v>
      </c>
      <c r="H94" s="103">
        <v>3</v>
      </c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</row>
    <row r="95" spans="1:59" s="58" customFormat="1" ht="12.75">
      <c r="B95" s="54" t="s">
        <v>21</v>
      </c>
      <c r="C95" s="68"/>
      <c r="D95" s="103">
        <v>5</v>
      </c>
      <c r="E95" s="103">
        <v>5</v>
      </c>
      <c r="F95" s="103">
        <v>5</v>
      </c>
      <c r="G95" s="103">
        <v>1</v>
      </c>
      <c r="H95" s="103">
        <v>1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  <row r="96" spans="1:59" s="58" customFormat="1" ht="12.75">
      <c r="B96" s="54" t="s">
        <v>19</v>
      </c>
      <c r="C96" s="68"/>
      <c r="D96" s="103">
        <v>13</v>
      </c>
      <c r="E96" s="103">
        <v>16</v>
      </c>
      <c r="F96" s="103">
        <v>17</v>
      </c>
      <c r="G96" s="103">
        <v>12</v>
      </c>
      <c r="H96" s="103">
        <v>7</v>
      </c>
      <c r="I96" s="83" t="s">
        <v>49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</row>
    <row r="97" spans="2:63" s="58" customFormat="1" ht="12.75">
      <c r="B97" s="54" t="s">
        <v>20</v>
      </c>
      <c r="C97" s="68"/>
      <c r="D97" s="103">
        <v>7</v>
      </c>
      <c r="E97" s="103">
        <v>6</v>
      </c>
      <c r="F97" s="103">
        <v>6</v>
      </c>
      <c r="G97" s="103">
        <v>8</v>
      </c>
      <c r="H97" s="103">
        <v>2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</row>
    <row r="98" spans="2:63" s="58" customFormat="1" ht="12.75" customHeight="1">
      <c r="B98" s="57" t="s">
        <v>26</v>
      </c>
      <c r="C98" s="68"/>
      <c r="D98" s="103">
        <v>33</v>
      </c>
      <c r="E98" s="103">
        <v>22</v>
      </c>
      <c r="F98" s="103">
        <v>20</v>
      </c>
      <c r="G98" s="103">
        <v>27</v>
      </c>
      <c r="H98" s="103">
        <v>6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</row>
    <row r="99" spans="2:63" s="58" customFormat="1" ht="12.75" customHeight="1">
      <c r="B99" s="57" t="s">
        <v>40</v>
      </c>
      <c r="C99" s="68"/>
      <c r="D99" s="103">
        <v>15</v>
      </c>
      <c r="E99" s="103"/>
      <c r="F99" s="103"/>
      <c r="G99" s="103"/>
      <c r="H99" s="10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</row>
    <row r="100" spans="2:63" s="58" customFormat="1" ht="15" customHeight="1">
      <c r="B100" s="54" t="s">
        <v>39</v>
      </c>
      <c r="C100" s="68"/>
      <c r="D100" s="103">
        <v>48</v>
      </c>
      <c r="E100" s="103">
        <v>43</v>
      </c>
      <c r="F100" s="103">
        <v>46</v>
      </c>
      <c r="G100" s="103">
        <v>61</v>
      </c>
      <c r="H100" s="103">
        <v>17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2:63" s="58" customFormat="1" ht="15" customHeight="1">
      <c r="B101" s="54" t="s">
        <v>23</v>
      </c>
      <c r="C101" s="68"/>
      <c r="D101" s="103">
        <v>2</v>
      </c>
      <c r="E101" s="103">
        <v>1</v>
      </c>
      <c r="F101" s="103">
        <v>5</v>
      </c>
      <c r="G101" s="103">
        <v>3</v>
      </c>
      <c r="H101" s="103">
        <v>0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</row>
    <row r="102" spans="2:63" s="58" customFormat="1" ht="13.5" thickBot="1">
      <c r="B102" s="54" t="s">
        <v>22</v>
      </c>
      <c r="C102" s="65"/>
      <c r="D102" s="104">
        <v>1</v>
      </c>
      <c r="E102" s="104">
        <v>2</v>
      </c>
      <c r="F102" s="104">
        <v>0</v>
      </c>
      <c r="G102" s="104">
        <v>0</v>
      </c>
      <c r="H102" s="104">
        <v>1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</row>
    <row r="105" spans="2:63" s="9" customFormat="1" ht="18.75" customHeight="1">
      <c r="B105" s="170" t="s">
        <v>42</v>
      </c>
      <c r="C105" s="170"/>
      <c r="D105" s="170"/>
      <c r="E105" s="170"/>
      <c r="F105" s="170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  <row r="106" spans="2:63" s="9" customFormat="1"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</row>
    <row r="107" spans="2:63" s="9" customFormat="1" ht="12.75">
      <c r="C107" s="88">
        <v>25.33</v>
      </c>
      <c r="D107" s="58" t="s">
        <v>43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  <row r="108" spans="2:63" s="9" customFormat="1" ht="12.75">
      <c r="C108" s="89">
        <v>50.79</v>
      </c>
      <c r="D108" s="58" t="s">
        <v>44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</row>
  </sheetData>
  <mergeCells count="15">
    <mergeCell ref="H58:I58"/>
    <mergeCell ref="A56:I56"/>
    <mergeCell ref="A2:I2"/>
    <mergeCell ref="A3:I3"/>
    <mergeCell ref="A10:I10"/>
    <mergeCell ref="A11:G11"/>
    <mergeCell ref="B12:D12"/>
    <mergeCell ref="E12:G12"/>
    <mergeCell ref="I12:J12"/>
    <mergeCell ref="J58:K58"/>
    <mergeCell ref="B105:F105"/>
    <mergeCell ref="B91:F91"/>
    <mergeCell ref="B58:C58"/>
    <mergeCell ref="F58:G58"/>
    <mergeCell ref="D58:E58"/>
  </mergeCells>
  <phoneticPr fontId="4" type="noConversion"/>
  <pageMargins left="0.75" right="0.75" top="1" bottom="1" header="0.5" footer="0.5"/>
  <pageSetup scale="98" fitToHeight="2" orientation="portrait" r:id="rId1"/>
  <headerFooter alignWithMargins="0"/>
  <rowBreaks count="1" manualBreakCount="1">
    <brk id="55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R108"/>
  <sheetViews>
    <sheetView showGridLines="0" topLeftCell="A61" zoomScaleNormal="100" zoomScaleSheetLayoutView="100" workbookViewId="0">
      <selection activeCell="T37" sqref="T37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.5703125" style="9" customWidth="1"/>
    <col min="9" max="9" width="11.42578125" style="9" customWidth="1"/>
    <col min="10" max="11" width="11.42578125" style="71" customWidth="1"/>
    <col min="12" max="14" width="4.7109375" style="6" customWidth="1"/>
    <col min="15" max="15" width="1.42578125" style="6" customWidth="1"/>
    <col min="16" max="18" width="4.7109375" style="6" customWidth="1"/>
    <col min="19" max="19" width="1.5703125" style="6" customWidth="1"/>
    <col min="20" max="22" width="4.7109375" style="6" customWidth="1"/>
    <col min="23" max="23" width="1.140625" style="6" customWidth="1"/>
    <col min="24" max="26" width="4.7109375" style="6" customWidth="1"/>
    <col min="27" max="27" width="0.85546875" style="6" customWidth="1"/>
    <col min="28" max="30" width="4.7109375" style="6" customWidth="1"/>
    <col min="31" max="31" width="1.28515625" style="6" customWidth="1"/>
    <col min="32" max="34" width="4.7109375" style="6" customWidth="1"/>
    <col min="35" max="35" width="1" style="6" customWidth="1"/>
    <col min="36" max="38" width="4.7109375" style="6" customWidth="1"/>
    <col min="39" max="39" width="0.85546875" style="6" customWidth="1"/>
    <col min="40" max="42" width="4.7109375" style="6" customWidth="1"/>
    <col min="43" max="43" width="1.7109375" style="6" customWidth="1"/>
    <col min="44" max="65" width="4.7109375" style="6" customWidth="1"/>
    <col min="66" max="252" width="4.7109375" style="5" customWidth="1"/>
    <col min="253" max="16384" width="11.42578125" style="9"/>
  </cols>
  <sheetData>
    <row r="1" spans="1:252" ht="15" customHeight="1"/>
    <row r="2" spans="1:252" ht="22.5">
      <c r="A2" s="158" t="s">
        <v>30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252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252" ht="15" customHeight="1">
      <c r="A4" s="172"/>
      <c r="B4" s="172"/>
      <c r="C4" s="172"/>
      <c r="D4" s="172"/>
      <c r="E4" s="172"/>
      <c r="F4" s="172"/>
      <c r="G4" s="172"/>
      <c r="H4" s="172"/>
      <c r="I4" s="172"/>
    </row>
    <row r="5" spans="1:252" ht="13.5" thickBot="1">
      <c r="F5" s="12"/>
    </row>
    <row r="6" spans="1:252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2" s="1" customFormat="1" ht="15">
      <c r="A7" s="15" t="s">
        <v>2</v>
      </c>
      <c r="B7" s="16">
        <v>0.94</v>
      </c>
      <c r="C7" s="16">
        <v>0.92</v>
      </c>
      <c r="D7" s="16">
        <v>0.81</v>
      </c>
      <c r="E7" s="16">
        <v>0.81</v>
      </c>
      <c r="F7" s="16">
        <v>0.93</v>
      </c>
      <c r="G7" s="16">
        <v>0.78400000000000003</v>
      </c>
      <c r="H7" s="16">
        <v>0.76</v>
      </c>
      <c r="I7" s="16">
        <v>0.74</v>
      </c>
      <c r="J7" s="16">
        <v>0.7</v>
      </c>
      <c r="K7" s="17">
        <v>0.89470000000000005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2" s="1" customFormat="1" ht="15">
      <c r="A8" s="18"/>
      <c r="B8" s="19"/>
      <c r="C8" s="20"/>
      <c r="D8" s="21" t="s">
        <v>45</v>
      </c>
      <c r="E8" s="19"/>
      <c r="F8" s="22"/>
      <c r="J8" s="3"/>
      <c r="K8" s="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" customHeight="1"/>
    <row r="10" spans="1:252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252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252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5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2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" t="s">
        <v>12</v>
      </c>
      <c r="J13" s="1" t="s">
        <v>13</v>
      </c>
      <c r="K13" s="6"/>
      <c r="L13" s="6"/>
      <c r="M13" s="6"/>
      <c r="N13" s="6"/>
      <c r="O13" s="6"/>
      <c r="P13" s="6"/>
      <c r="Q13" s="6"/>
      <c r="R13" s="6"/>
      <c r="S13" s="6"/>
      <c r="T13" s="75"/>
      <c r="U13" s="6"/>
      <c r="V13" s="6"/>
      <c r="W13" s="6"/>
      <c r="X13" s="7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2" s="1" customFormat="1" ht="15">
      <c r="A14" s="33">
        <v>2011</v>
      </c>
      <c r="B14" s="76">
        <v>0.6</v>
      </c>
      <c r="C14" s="77">
        <v>0.80820000000000003</v>
      </c>
      <c r="D14" s="36">
        <v>5.0000000000000001E-3</v>
      </c>
      <c r="E14" s="76">
        <v>0.6</v>
      </c>
      <c r="F14" s="77">
        <v>0.84250000000000003</v>
      </c>
      <c r="G14" s="36">
        <v>-1.7000000000000001E-2</v>
      </c>
      <c r="H14" s="37" t="s">
        <v>28</v>
      </c>
      <c r="I14" s="118">
        <v>0.69499999999999995</v>
      </c>
      <c r="J14" s="118">
        <v>0.66600000000000004</v>
      </c>
      <c r="K14" s="6"/>
      <c r="L14" s="6"/>
      <c r="M14" s="6"/>
      <c r="N14" s="6"/>
      <c r="O14" s="6"/>
      <c r="P14" s="6"/>
      <c r="Q14" s="6"/>
      <c r="R14" s="6"/>
      <c r="S14" s="78"/>
      <c r="T14" s="6"/>
      <c r="U14" s="6"/>
      <c r="V14" s="6"/>
      <c r="W14" s="7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2" s="1" customFormat="1" ht="15">
      <c r="A15" s="33">
        <v>2012</v>
      </c>
      <c r="B15" s="76">
        <v>0.6</v>
      </c>
      <c r="C15" s="77">
        <v>0.83560000000000001</v>
      </c>
      <c r="D15" s="36">
        <f t="shared" ref="D15:D21" si="0">(C15-C14)/C14</f>
        <v>3.3902499381341225E-2</v>
      </c>
      <c r="E15" s="76">
        <v>0.6</v>
      </c>
      <c r="F15" s="77">
        <v>0.8538</v>
      </c>
      <c r="G15" s="36">
        <f t="shared" ref="G15:G21" si="1">(F15-F14)/F14</f>
        <v>1.3412462908011841E-2</v>
      </c>
      <c r="H15" s="37" t="s">
        <v>28</v>
      </c>
      <c r="I15" s="118">
        <v>0.69389999999999996</v>
      </c>
      <c r="J15" s="118">
        <v>0.66639999999999999</v>
      </c>
      <c r="K15" s="6"/>
      <c r="L15" s="6"/>
      <c r="M15" s="6"/>
      <c r="N15" s="6"/>
      <c r="O15" s="6"/>
      <c r="P15" s="6"/>
      <c r="Q15" s="6"/>
      <c r="R15" s="6"/>
      <c r="S15" s="78"/>
      <c r="T15" s="6"/>
      <c r="U15" s="6"/>
      <c r="V15" s="6"/>
      <c r="W15" s="7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2" s="1" customFormat="1" ht="15">
      <c r="A16" s="33">
        <v>2013</v>
      </c>
      <c r="B16" s="76">
        <v>0.6</v>
      </c>
      <c r="C16" s="77">
        <v>0.9234</v>
      </c>
      <c r="D16" s="36">
        <f t="shared" si="0"/>
        <v>0.10507419818094781</v>
      </c>
      <c r="E16" s="76">
        <v>0.6</v>
      </c>
      <c r="F16" s="77">
        <v>0.94850000000000001</v>
      </c>
      <c r="G16" s="36">
        <f t="shared" si="1"/>
        <v>0.11091590536425393</v>
      </c>
      <c r="H16" s="37" t="s">
        <v>28</v>
      </c>
      <c r="I16" s="118">
        <v>0.70809999999999995</v>
      </c>
      <c r="J16" s="118">
        <v>0.67410000000000003</v>
      </c>
      <c r="K16" s="6"/>
      <c r="L16" s="6"/>
      <c r="M16" s="6"/>
      <c r="N16" s="6"/>
      <c r="O16" s="6"/>
      <c r="P16" s="6"/>
      <c r="Q16" s="6"/>
      <c r="R16" s="6"/>
      <c r="S16" s="78"/>
      <c r="T16" s="6"/>
      <c r="U16" s="6"/>
      <c r="V16" s="6"/>
      <c r="W16" s="7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2" s="1" customFormat="1" ht="15">
      <c r="A17" s="33">
        <v>2015</v>
      </c>
      <c r="B17" s="76">
        <v>0.6</v>
      </c>
      <c r="C17" s="77">
        <v>0.83830000000000005</v>
      </c>
      <c r="D17" s="36">
        <f t="shared" si="0"/>
        <v>-9.2159410872861114E-2</v>
      </c>
      <c r="E17" s="76">
        <v>0.6</v>
      </c>
      <c r="F17" s="77">
        <v>0.79359999999999997</v>
      </c>
      <c r="G17" s="36">
        <f t="shared" si="1"/>
        <v>-0.16331049024775965</v>
      </c>
      <c r="H17" s="37" t="s">
        <v>28</v>
      </c>
      <c r="I17" s="118">
        <v>0.70830000000000004</v>
      </c>
      <c r="J17" s="118">
        <v>0.66800000000000004</v>
      </c>
      <c r="K17" s="6"/>
      <c r="L17" s="6"/>
      <c r="M17" s="6"/>
      <c r="N17" s="6"/>
      <c r="O17" s="6"/>
      <c r="P17" s="6"/>
      <c r="Q17" s="6"/>
      <c r="R17" s="6"/>
      <c r="S17" s="78"/>
      <c r="T17" s="6"/>
      <c r="U17" s="6"/>
      <c r="V17" s="6"/>
      <c r="W17" s="7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2" s="42" customFormat="1" ht="15">
      <c r="A18" s="33">
        <v>2016</v>
      </c>
      <c r="B18" s="76">
        <v>0.6</v>
      </c>
      <c r="C18" s="77">
        <v>0.90739999999999998</v>
      </c>
      <c r="D18" s="36">
        <f t="shared" si="0"/>
        <v>8.2428724800190784E-2</v>
      </c>
      <c r="E18" s="76">
        <v>0.6</v>
      </c>
      <c r="F18" s="77">
        <v>0.89219999999999999</v>
      </c>
      <c r="G18" s="36">
        <f t="shared" si="1"/>
        <v>0.12424395161290326</v>
      </c>
      <c r="H18" s="37" t="s">
        <v>28</v>
      </c>
      <c r="I18" s="118">
        <v>0.71579999999999999</v>
      </c>
      <c r="J18" s="118">
        <v>0.67889999999999995</v>
      </c>
      <c r="K18" s="75"/>
      <c r="L18" s="75"/>
      <c r="M18" s="75"/>
      <c r="N18" s="75"/>
      <c r="O18" s="75"/>
      <c r="P18" s="75"/>
      <c r="Q18" s="75"/>
      <c r="R18" s="75"/>
      <c r="S18" s="79"/>
      <c r="T18" s="75"/>
      <c r="U18" s="75"/>
      <c r="V18" s="75"/>
      <c r="W18" s="79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2" s="1" customFormat="1" ht="15">
      <c r="A19" s="43">
        <v>2017</v>
      </c>
      <c r="B19" s="76">
        <v>0.6</v>
      </c>
      <c r="C19" s="77">
        <v>0.90800000000000003</v>
      </c>
      <c r="D19" s="36">
        <f t="shared" si="0"/>
        <v>6.6122988759096865E-4</v>
      </c>
      <c r="E19" s="76">
        <v>0.6</v>
      </c>
      <c r="F19" s="77">
        <v>0.92400000000000004</v>
      </c>
      <c r="G19" s="36">
        <f t="shared" si="1"/>
        <v>3.5642232683254935E-2</v>
      </c>
      <c r="H19" s="37" t="s">
        <v>28</v>
      </c>
      <c r="I19" s="118">
        <v>0.75170000000000003</v>
      </c>
      <c r="J19" s="118">
        <v>0.71889999999999998</v>
      </c>
      <c r="K19" s="6"/>
      <c r="L19" s="6"/>
      <c r="M19" s="6"/>
      <c r="N19" s="6"/>
      <c r="O19" s="6"/>
      <c r="P19" s="6"/>
      <c r="Q19" s="6"/>
      <c r="R19" s="6"/>
      <c r="S19" s="78"/>
      <c r="T19" s="75"/>
      <c r="U19" s="6"/>
      <c r="V19" s="6"/>
      <c r="W19" s="78"/>
      <c r="X19" s="7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2" ht="15.75" thickBot="1">
      <c r="A20" s="43">
        <v>2018</v>
      </c>
      <c r="B20" s="76">
        <v>0.6</v>
      </c>
      <c r="C20" s="77">
        <v>0.89300000000000002</v>
      </c>
      <c r="D20" s="121">
        <f t="shared" si="0"/>
        <v>-1.6519823788546269E-2</v>
      </c>
      <c r="E20" s="76">
        <v>0.6</v>
      </c>
      <c r="F20" s="77">
        <v>0.83399999999999996</v>
      </c>
      <c r="G20" s="121">
        <f t="shared" si="1"/>
        <v>-9.7402597402597491E-2</v>
      </c>
      <c r="H20" s="37" t="s">
        <v>28</v>
      </c>
      <c r="I20" s="118">
        <v>0.75929999999999997</v>
      </c>
      <c r="J20" s="118">
        <v>0.71540000000000004</v>
      </c>
      <c r="T20" s="79"/>
      <c r="U20" s="75"/>
      <c r="X20" s="79"/>
      <c r="Y20" s="75"/>
    </row>
    <row r="21" spans="1:252" s="126" customFormat="1" ht="15.75" thickBot="1">
      <c r="A21" s="43">
        <v>2019</v>
      </c>
      <c r="B21" s="129">
        <v>0.6</v>
      </c>
      <c r="C21" s="130">
        <v>0.93369999999999997</v>
      </c>
      <c r="D21" s="131">
        <f t="shared" si="0"/>
        <v>4.5576707726763671E-2</v>
      </c>
      <c r="E21" s="132">
        <v>0.6</v>
      </c>
      <c r="F21" s="130">
        <v>0.9</v>
      </c>
      <c r="G21" s="131">
        <f t="shared" si="1"/>
        <v>7.9136690647482091E-2</v>
      </c>
      <c r="H21" s="37" t="s">
        <v>28</v>
      </c>
      <c r="I21" s="118">
        <v>0.73650000000000004</v>
      </c>
      <c r="J21" s="118">
        <v>0.69230000000000003</v>
      </c>
      <c r="K21" s="95"/>
      <c r="L21" s="75"/>
      <c r="M21" s="75"/>
      <c r="N21" s="75"/>
      <c r="O21" s="75"/>
      <c r="P21" s="75"/>
      <c r="Q21" s="75"/>
      <c r="R21" s="75"/>
      <c r="S21" s="75"/>
      <c r="T21" s="79"/>
      <c r="U21" s="75"/>
      <c r="V21" s="75"/>
      <c r="W21" s="75"/>
      <c r="X21" s="79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</row>
    <row r="22" spans="1:252" s="126" customFormat="1" ht="15.75" thickBot="1">
      <c r="A22" s="43">
        <v>2020</v>
      </c>
      <c r="B22" s="129">
        <v>0.6</v>
      </c>
      <c r="C22" s="130">
        <v>0.83109999999999995</v>
      </c>
      <c r="D22" s="131">
        <f>(C22-C21)/C21</f>
        <v>-0.10988540216343583</v>
      </c>
      <c r="E22" s="132">
        <v>0.6</v>
      </c>
      <c r="F22" s="130">
        <v>0.81469999999999998</v>
      </c>
      <c r="G22" s="131">
        <f>(F22-F21)/F21</f>
        <v>-9.4777777777777822E-2</v>
      </c>
      <c r="H22" s="39" t="s">
        <v>28</v>
      </c>
      <c r="I22" s="118">
        <v>0.73740000000000006</v>
      </c>
      <c r="J22" s="118">
        <v>0.70799999999999996</v>
      </c>
      <c r="K22" s="95"/>
      <c r="L22" s="75"/>
      <c r="M22" s="75"/>
      <c r="N22" s="75"/>
      <c r="O22" s="75"/>
      <c r="P22" s="75"/>
      <c r="Q22" s="75"/>
      <c r="R22" s="75"/>
      <c r="S22" s="75"/>
      <c r="T22" s="79"/>
      <c r="U22" s="75"/>
      <c r="V22" s="75"/>
      <c r="W22" s="75"/>
      <c r="X22" s="79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</row>
    <row r="23" spans="1:252" s="126" customFormat="1" ht="15" thickBot="1">
      <c r="A23" s="115">
        <v>2021</v>
      </c>
      <c r="B23" s="122">
        <v>0.6</v>
      </c>
      <c r="C23" s="123">
        <v>0.83389999999999997</v>
      </c>
      <c r="D23" s="124">
        <f>(C23-C22)/C22</f>
        <v>3.3690289977139033E-3</v>
      </c>
      <c r="E23" s="127">
        <v>0.6</v>
      </c>
      <c r="F23" s="123">
        <v>0.82779999999999998</v>
      </c>
      <c r="G23" s="124">
        <f>(F23-F22)/F22</f>
        <v>1.6079538480422241E-2</v>
      </c>
      <c r="H23" s="39" t="s">
        <v>28</v>
      </c>
      <c r="I23" s="119">
        <v>0.48699999999999999</v>
      </c>
      <c r="J23" s="119">
        <v>0.46700000000000003</v>
      </c>
      <c r="K23" s="95"/>
      <c r="L23" s="75"/>
      <c r="M23" s="75"/>
      <c r="N23" s="75"/>
      <c r="O23" s="75"/>
      <c r="P23" s="75"/>
      <c r="Q23" s="75"/>
      <c r="R23" s="75"/>
      <c r="S23" s="75"/>
      <c r="T23" s="79"/>
      <c r="U23" s="75"/>
      <c r="V23" s="75"/>
      <c r="W23" s="75"/>
      <c r="X23" s="79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</row>
    <row r="24" spans="1:252">
      <c r="T24" s="79"/>
      <c r="U24" s="75"/>
      <c r="X24" s="79"/>
      <c r="Y24" s="75"/>
    </row>
    <row r="25" spans="1:252">
      <c r="T25" s="79"/>
      <c r="U25" s="75"/>
      <c r="X25" s="79"/>
      <c r="Y25" s="75"/>
    </row>
    <row r="26" spans="1:252">
      <c r="T26" s="79"/>
      <c r="U26" s="75"/>
      <c r="X26" s="79"/>
      <c r="Y26" s="75"/>
    </row>
    <row r="27" spans="1:252">
      <c r="T27" s="79"/>
      <c r="U27" s="75"/>
      <c r="X27" s="79"/>
      <c r="Y27" s="75"/>
    </row>
    <row r="28" spans="1:252">
      <c r="T28" s="79"/>
      <c r="U28" s="75"/>
      <c r="X28" s="79"/>
      <c r="Y28" s="75"/>
    </row>
    <row r="29" spans="1:252">
      <c r="T29" s="79"/>
      <c r="U29" s="75"/>
      <c r="X29" s="79"/>
      <c r="Y29" s="75"/>
    </row>
    <row r="30" spans="1:252">
      <c r="T30" s="79"/>
      <c r="U30" s="75"/>
      <c r="X30" s="79"/>
      <c r="Y30" s="75"/>
    </row>
    <row r="31" spans="1:252">
      <c r="L31" s="75"/>
      <c r="M31" s="75"/>
    </row>
    <row r="33" spans="23:23">
      <c r="W33" s="78"/>
    </row>
    <row r="34" spans="23:23">
      <c r="W34" s="78"/>
    </row>
    <row r="35" spans="23:23">
      <c r="W35" s="78"/>
    </row>
    <row r="36" spans="23:23">
      <c r="W36" s="78"/>
    </row>
    <row r="37" spans="23:23">
      <c r="W37" s="78"/>
    </row>
    <row r="38" spans="23:23">
      <c r="W38" s="78"/>
    </row>
    <row r="56" spans="1:246" ht="18.95" customHeight="1">
      <c r="A56" s="171" t="s">
        <v>14</v>
      </c>
      <c r="B56" s="171"/>
      <c r="C56" s="171"/>
      <c r="D56" s="171"/>
      <c r="E56" s="171"/>
      <c r="F56" s="171"/>
      <c r="G56" s="171"/>
      <c r="H56" s="162"/>
      <c r="I56" s="162"/>
    </row>
    <row r="57" spans="1:246" ht="12.75" thickBot="1"/>
    <row r="58" spans="1:246" s="12" customFormat="1" ht="14.1" customHeight="1" thickBot="1">
      <c r="B58" s="156">
        <v>2017</v>
      </c>
      <c r="C58" s="157"/>
      <c r="D58" s="156">
        <v>2018</v>
      </c>
      <c r="E58" s="157"/>
      <c r="F58" s="156">
        <v>2019</v>
      </c>
      <c r="G58" s="157"/>
      <c r="H58" s="156">
        <v>2020</v>
      </c>
      <c r="I58" s="157"/>
      <c r="J58" s="156">
        <v>2021</v>
      </c>
      <c r="K58" s="15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</row>
    <row r="59" spans="1:246" s="12" customFormat="1" ht="13.5" thickBot="1">
      <c r="A59" s="112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</row>
    <row r="60" spans="1:246" s="12" customFormat="1" ht="12.75">
      <c r="A60" s="54" t="s">
        <v>18</v>
      </c>
      <c r="B60" s="51">
        <v>117.9</v>
      </c>
      <c r="C60" s="52">
        <f>B60/B70</f>
        <v>0.84274481772694787</v>
      </c>
      <c r="D60" s="51">
        <v>166</v>
      </c>
      <c r="E60" s="52">
        <f>D60/D70</f>
        <v>0.89247311827956988</v>
      </c>
      <c r="F60" s="51">
        <v>169</v>
      </c>
      <c r="G60" s="52">
        <f>F60/F70</f>
        <v>0.93370165745856348</v>
      </c>
      <c r="H60" s="51">
        <v>147.1</v>
      </c>
      <c r="I60" s="52">
        <f>H60/H70</f>
        <v>0.83107344632768354</v>
      </c>
      <c r="J60" s="51">
        <v>140.1</v>
      </c>
      <c r="K60" s="52">
        <f>J60/J70</f>
        <v>0.83392857142857135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</row>
    <row r="61" spans="1:246" s="12" customFormat="1" ht="12.75">
      <c r="A61" s="54" t="s">
        <v>24</v>
      </c>
      <c r="B61" s="55">
        <v>7</v>
      </c>
      <c r="C61" s="56">
        <f>B61/B70</f>
        <v>5.0035739814152963E-2</v>
      </c>
      <c r="D61" s="55">
        <v>0</v>
      </c>
      <c r="E61" s="56">
        <f>D61/D70</f>
        <v>0</v>
      </c>
      <c r="F61" s="55">
        <v>0</v>
      </c>
      <c r="G61" s="56">
        <f>F61/F70</f>
        <v>0</v>
      </c>
      <c r="H61" s="55">
        <v>2.9</v>
      </c>
      <c r="I61" s="56">
        <f>H61/H70</f>
        <v>1.6384180790960452E-2</v>
      </c>
      <c r="J61" s="55">
        <v>7.9</v>
      </c>
      <c r="K61" s="56">
        <f>J61/J70</f>
        <v>4.7023809523809523E-2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</row>
    <row r="62" spans="1:246" s="12" customFormat="1" ht="12.75">
      <c r="A62" s="54" t="s">
        <v>21</v>
      </c>
      <c r="B62" s="55">
        <v>1</v>
      </c>
      <c r="C62" s="56">
        <f>B62/B70</f>
        <v>7.1479628305932807E-3</v>
      </c>
      <c r="D62" s="55">
        <v>0</v>
      </c>
      <c r="E62" s="56">
        <f>D62/D70</f>
        <v>0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0</v>
      </c>
      <c r="K62" s="56">
        <f>J62/J70</f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</row>
    <row r="63" spans="1:246" s="12" customFormat="1" ht="12.75">
      <c r="A63" s="54" t="s">
        <v>19</v>
      </c>
      <c r="B63" s="55">
        <v>0</v>
      </c>
      <c r="C63" s="56">
        <f>B63/B70</f>
        <v>0</v>
      </c>
      <c r="D63" s="55">
        <v>14</v>
      </c>
      <c r="E63" s="56">
        <f>D63/D70</f>
        <v>7.5268817204301078E-2</v>
      </c>
      <c r="F63" s="55">
        <v>4</v>
      </c>
      <c r="G63" s="56">
        <f>F63/F70</f>
        <v>2.2099447513812154E-2</v>
      </c>
      <c r="H63" s="55">
        <v>4</v>
      </c>
      <c r="I63" s="56">
        <f>H63/H70</f>
        <v>2.2598870056497175E-2</v>
      </c>
      <c r="J63" s="55">
        <v>0</v>
      </c>
      <c r="K63" s="56">
        <f>J63/J70</f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</row>
    <row r="64" spans="1:246" s="12" customFormat="1" ht="12.75">
      <c r="A64" s="54" t="s">
        <v>20</v>
      </c>
      <c r="B64" s="55">
        <v>11</v>
      </c>
      <c r="C64" s="56">
        <f>B64/B70</f>
        <v>7.8627591136526093E-2</v>
      </c>
      <c r="D64" s="55">
        <v>6</v>
      </c>
      <c r="E64" s="56">
        <f>D64/D70</f>
        <v>3.2258064516129031E-2</v>
      </c>
      <c r="F64" s="55">
        <v>5</v>
      </c>
      <c r="G64" s="56">
        <f>F64/F70</f>
        <v>2.7624309392265192E-2</v>
      </c>
      <c r="H64" s="55">
        <v>18</v>
      </c>
      <c r="I64" s="56">
        <f>H64/H70</f>
        <v>0.10169491525423729</v>
      </c>
      <c r="J64" s="55">
        <v>17</v>
      </c>
      <c r="K64" s="56">
        <f>J64/J70</f>
        <v>0.10119047619047619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</row>
    <row r="65" spans="1:252" s="12" customFormat="1" ht="12.75" customHeight="1">
      <c r="A65" s="57" t="s">
        <v>26</v>
      </c>
      <c r="B65" s="55">
        <v>3</v>
      </c>
      <c r="C65" s="56">
        <f>B65/B70</f>
        <v>2.144388849177984E-2</v>
      </c>
      <c r="D65" s="55"/>
      <c r="E65" s="56">
        <f>D65/D70</f>
        <v>0</v>
      </c>
      <c r="F65" s="55">
        <v>3</v>
      </c>
      <c r="G65" s="56">
        <f>F65/F70</f>
        <v>1.6574585635359115E-2</v>
      </c>
      <c r="H65" s="55">
        <v>5</v>
      </c>
      <c r="I65" s="56">
        <f>H65/H70</f>
        <v>2.8248587570621469E-2</v>
      </c>
      <c r="J65" s="55">
        <v>3</v>
      </c>
      <c r="K65" s="56">
        <f>J65/J70</f>
        <v>1.7857142857142856E-2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</row>
    <row r="66" spans="1:252" s="12" customFormat="1" ht="12.75">
      <c r="A66" s="54" t="s">
        <v>40</v>
      </c>
      <c r="B66" s="55">
        <v>0</v>
      </c>
      <c r="C66" s="56">
        <f>B66/B70</f>
        <v>0</v>
      </c>
      <c r="D66" s="55">
        <v>0</v>
      </c>
      <c r="E66" s="56">
        <f>D66/D70</f>
        <v>0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f>J66/J70</f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</row>
    <row r="67" spans="1:252" s="12" customFormat="1" ht="12.75">
      <c r="A67" s="54" t="s">
        <v>39</v>
      </c>
      <c r="B67" s="55">
        <v>0</v>
      </c>
      <c r="C67" s="56">
        <f>B67/B70</f>
        <v>0</v>
      </c>
      <c r="D67" s="55">
        <v>0</v>
      </c>
      <c r="E67" s="56">
        <f>D67/D70</f>
        <v>0</v>
      </c>
      <c r="F67" s="55">
        <v>0</v>
      </c>
      <c r="G67" s="56">
        <f>F67/F70</f>
        <v>0</v>
      </c>
      <c r="H67" s="55">
        <v>0</v>
      </c>
      <c r="I67" s="56">
        <f>H67/H70</f>
        <v>0</v>
      </c>
      <c r="J67" s="55">
        <v>0</v>
      </c>
      <c r="K67" s="56">
        <f>J67/J70</f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</row>
    <row r="68" spans="1:252" s="12" customFormat="1" ht="12.75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f>J68/J70</f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</row>
    <row r="69" spans="1:252" s="12" customFormat="1" ht="12.75">
      <c r="A69" s="54" t="s">
        <v>22</v>
      </c>
      <c r="B69" s="55">
        <v>0</v>
      </c>
      <c r="C69" s="56">
        <f>B69/B70</f>
        <v>0</v>
      </c>
      <c r="D69" s="55">
        <v>0</v>
      </c>
      <c r="E69" s="56">
        <f>D69/D70</f>
        <v>0</v>
      </c>
      <c r="F69" s="55">
        <v>0</v>
      </c>
      <c r="G69" s="56">
        <f>F69/F70</f>
        <v>0</v>
      </c>
      <c r="H69" s="55">
        <v>0</v>
      </c>
      <c r="I69" s="56">
        <f>H69/H70</f>
        <v>0</v>
      </c>
      <c r="J69" s="55">
        <v>0</v>
      </c>
      <c r="K69" s="56">
        <f>J69/J70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</row>
    <row r="70" spans="1:252" s="12" customFormat="1" ht="13.5" thickBot="1">
      <c r="A70" s="54" t="s">
        <v>27</v>
      </c>
      <c r="B70" s="113">
        <f t="shared" ref="B70:G70" si="2">SUM(B60:B69)</f>
        <v>139.9</v>
      </c>
      <c r="C70" s="114">
        <f t="shared" si="2"/>
        <v>1</v>
      </c>
      <c r="D70" s="113">
        <f t="shared" si="2"/>
        <v>186</v>
      </c>
      <c r="E70" s="114">
        <f t="shared" si="2"/>
        <v>1</v>
      </c>
      <c r="F70" s="113">
        <f t="shared" si="2"/>
        <v>181</v>
      </c>
      <c r="G70" s="114">
        <f t="shared" si="2"/>
        <v>0.99999999999999989</v>
      </c>
      <c r="H70" s="113">
        <f>SUM(H60:H69)</f>
        <v>177</v>
      </c>
      <c r="I70" s="114">
        <f>SUM(I60:I69)</f>
        <v>0.99999999999999989</v>
      </c>
      <c r="J70" s="113">
        <f>SUM(J60:J69)</f>
        <v>168</v>
      </c>
      <c r="K70" s="114">
        <f>SUM(K60:K69)</f>
        <v>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</row>
    <row r="71" spans="1:252" s="12" customFormat="1" ht="12.75">
      <c r="A71" s="58"/>
      <c r="B71" s="59"/>
      <c r="C71" s="60"/>
      <c r="D71" s="61"/>
      <c r="E71" s="53"/>
      <c r="F71" s="61"/>
      <c r="G71" s="53"/>
      <c r="H71" s="53"/>
      <c r="J71" s="83"/>
      <c r="K71" s="8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2" customFormat="1" ht="12.75">
      <c r="A73" s="58"/>
      <c r="B73" s="59"/>
      <c r="C73" s="60"/>
      <c r="D73" s="61"/>
      <c r="E73" s="53"/>
      <c r="F73" s="61"/>
      <c r="G73" s="53"/>
      <c r="H73" s="53"/>
      <c r="J73" s="83"/>
      <c r="K73" s="8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2" customFormat="1" ht="12.75">
      <c r="A74" s="58"/>
      <c r="B74" s="59"/>
      <c r="C74" s="60"/>
      <c r="D74" s="61"/>
      <c r="E74" s="53"/>
      <c r="F74" s="61"/>
      <c r="G74" s="53"/>
      <c r="H74" s="53"/>
      <c r="J74" s="83"/>
      <c r="K74" s="8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2" customFormat="1" ht="12.75">
      <c r="A76" s="58"/>
      <c r="B76" s="59"/>
      <c r="C76" s="60"/>
      <c r="D76" s="61"/>
      <c r="E76" s="53"/>
      <c r="F76" s="61"/>
      <c r="G76" s="53"/>
      <c r="H76" s="53"/>
      <c r="J76" s="83"/>
      <c r="K76" s="8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91" spans="1:246" ht="41.1" customHeight="1">
      <c r="A91" s="62"/>
      <c r="B91" s="170" t="s">
        <v>41</v>
      </c>
      <c r="C91" s="170"/>
      <c r="D91" s="170"/>
      <c r="E91" s="170"/>
      <c r="F91" s="170"/>
      <c r="G91" s="62"/>
      <c r="H91" s="63"/>
      <c r="I91" s="63"/>
    </row>
    <row r="92" spans="1:246" ht="12.75" thickBot="1"/>
    <row r="93" spans="1:246" s="12" customFormat="1" ht="13.5" thickBot="1"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</row>
    <row r="94" spans="1:246" s="12" customFormat="1" ht="12.75">
      <c r="B94" s="54" t="s">
        <v>24</v>
      </c>
      <c r="C94" s="65"/>
      <c r="D94" s="66">
        <v>3</v>
      </c>
      <c r="E94" s="66">
        <v>3</v>
      </c>
      <c r="F94" s="66">
        <v>4</v>
      </c>
      <c r="G94" s="66">
        <v>4</v>
      </c>
      <c r="H94" s="66">
        <v>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</row>
    <row r="95" spans="1:246" s="12" customFormat="1" ht="12.75">
      <c r="B95" s="54" t="s">
        <v>21</v>
      </c>
      <c r="C95" s="68"/>
      <c r="D95" s="84">
        <v>5</v>
      </c>
      <c r="E95" s="84">
        <v>1</v>
      </c>
      <c r="F95" s="84">
        <v>5</v>
      </c>
      <c r="G95" s="84">
        <v>4</v>
      </c>
      <c r="H95" s="84">
        <v>1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</row>
    <row r="96" spans="1:246" s="12" customFormat="1" ht="12.75">
      <c r="B96" s="54" t="s">
        <v>19</v>
      </c>
      <c r="C96" s="68"/>
      <c r="D96" s="84">
        <v>2</v>
      </c>
      <c r="E96" s="84">
        <v>2</v>
      </c>
      <c r="F96" s="84">
        <v>0</v>
      </c>
      <c r="G96" s="84">
        <v>1</v>
      </c>
      <c r="H96" s="84">
        <v>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</row>
    <row r="97" spans="2:252" s="12" customFormat="1" ht="12.75">
      <c r="B97" s="54" t="s">
        <v>20</v>
      </c>
      <c r="C97" s="68"/>
      <c r="D97" s="84">
        <v>10</v>
      </c>
      <c r="E97" s="84">
        <v>8</v>
      </c>
      <c r="F97" s="84">
        <v>10</v>
      </c>
      <c r="G97" s="84">
        <v>8</v>
      </c>
      <c r="H97" s="84">
        <v>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</row>
    <row r="98" spans="2:252" s="12" customFormat="1" ht="12.75" customHeight="1">
      <c r="B98" s="57" t="s">
        <v>26</v>
      </c>
      <c r="C98" s="68"/>
      <c r="D98" s="84">
        <v>2</v>
      </c>
      <c r="E98" s="84">
        <v>12</v>
      </c>
      <c r="F98" s="84">
        <v>10</v>
      </c>
      <c r="G98" s="84">
        <v>9</v>
      </c>
      <c r="H98" s="84">
        <v>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</row>
    <row r="99" spans="2:252" s="12" customFormat="1" ht="12.75" customHeight="1">
      <c r="B99" s="57" t="s">
        <v>40</v>
      </c>
      <c r="C99" s="65"/>
      <c r="D99" s="84">
        <v>0</v>
      </c>
      <c r="E99" s="84"/>
      <c r="F99" s="84"/>
      <c r="G99" s="84"/>
      <c r="H99" s="8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</row>
    <row r="100" spans="2:252" s="12" customFormat="1" ht="15" customHeight="1">
      <c r="B100" s="54" t="s">
        <v>25</v>
      </c>
      <c r="C100" s="68"/>
      <c r="D100" s="84">
        <v>4</v>
      </c>
      <c r="E100" s="84">
        <v>6</v>
      </c>
      <c r="F100" s="84">
        <v>6</v>
      </c>
      <c r="G100" s="84">
        <v>7</v>
      </c>
      <c r="H100" s="84">
        <v>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</row>
    <row r="101" spans="2:252" s="12" customFormat="1" ht="15" customHeight="1">
      <c r="B101" s="54" t="s">
        <v>23</v>
      </c>
      <c r="C101" s="68"/>
      <c r="D101" s="84">
        <v>1</v>
      </c>
      <c r="E101" s="84">
        <v>2</v>
      </c>
      <c r="F101" s="84">
        <v>2</v>
      </c>
      <c r="G101" s="84">
        <v>2</v>
      </c>
      <c r="H101" s="84"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</row>
    <row r="102" spans="2:252" s="12" customFormat="1" ht="13.5" thickBot="1">
      <c r="B102" s="54" t="s">
        <v>22</v>
      </c>
      <c r="C102" s="68"/>
      <c r="D102" s="85">
        <v>2</v>
      </c>
      <c r="E102" s="85">
        <v>2</v>
      </c>
      <c r="F102" s="85">
        <v>1</v>
      </c>
      <c r="G102" s="85">
        <v>1</v>
      </c>
      <c r="H102" s="85">
        <v>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</row>
    <row r="103" spans="2:252" s="12" customFormat="1" ht="12.75">
      <c r="B103" s="58"/>
      <c r="C103" s="86"/>
      <c r="D103" s="87"/>
      <c r="E103" s="87"/>
      <c r="F103" s="87"/>
      <c r="G103" s="83"/>
      <c r="H103" s="8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</row>
    <row r="105" spans="2:252" ht="18.75" customHeight="1">
      <c r="B105" s="170" t="s">
        <v>42</v>
      </c>
      <c r="C105" s="170"/>
      <c r="D105" s="170"/>
      <c r="E105" s="170"/>
      <c r="F105" s="170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</row>
    <row r="106" spans="2:252"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</row>
    <row r="107" spans="2:252" ht="12.75">
      <c r="C107" s="88">
        <v>12.03</v>
      </c>
      <c r="D107" s="58" t="s">
        <v>43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</row>
    <row r="108" spans="2:252" ht="12.75">
      <c r="C108" s="73">
        <v>21.24</v>
      </c>
      <c r="D108" s="58" t="s">
        <v>44</v>
      </c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</row>
  </sheetData>
  <mergeCells count="16">
    <mergeCell ref="A2:I2"/>
    <mergeCell ref="A3:I3"/>
    <mergeCell ref="A10:I10"/>
    <mergeCell ref="A11:G11"/>
    <mergeCell ref="A4:I4"/>
    <mergeCell ref="B12:D12"/>
    <mergeCell ref="E12:G12"/>
    <mergeCell ref="I12:J12"/>
    <mergeCell ref="H58:I58"/>
    <mergeCell ref="A56:I56"/>
    <mergeCell ref="J58:K58"/>
    <mergeCell ref="B105:F105"/>
    <mergeCell ref="B91:F91"/>
    <mergeCell ref="B58:C58"/>
    <mergeCell ref="F58:G58"/>
    <mergeCell ref="D58:E58"/>
  </mergeCells>
  <phoneticPr fontId="4" type="noConversion"/>
  <pageMargins left="0.75" right="0.75" top="1" bottom="0.57999999999999996" header="0.5" footer="0.5"/>
  <pageSetup fitToHeight="2" orientation="portrait" r:id="rId1"/>
  <headerFooter alignWithMargins="0"/>
  <rowBreaks count="1" manualBreakCount="1">
    <brk id="55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IS108"/>
  <sheetViews>
    <sheetView showGridLines="0" tabSelected="1" zoomScaleNormal="100" zoomScaleSheetLayoutView="100" workbookViewId="0">
      <selection activeCell="M33" sqref="M33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1" style="9" customWidth="1"/>
    <col min="9" max="9" width="11.42578125" style="9" customWidth="1"/>
    <col min="10" max="10" width="11.28515625" style="71" customWidth="1"/>
    <col min="11" max="11" width="9.42578125" style="71" customWidth="1"/>
    <col min="12" max="63" width="4.140625" style="6" customWidth="1"/>
    <col min="64" max="253" width="4.140625" style="4" customWidth="1"/>
    <col min="254" max="16384" width="11.42578125" style="9"/>
  </cols>
  <sheetData>
    <row r="1" spans="1:252" ht="15" customHeight="1"/>
    <row r="2" spans="1:252" ht="22.5">
      <c r="A2" s="158" t="s">
        <v>33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252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252" ht="6.75" customHeight="1">
      <c r="F4" s="12"/>
    </row>
    <row r="5" spans="1:252" ht="13.5" thickBot="1">
      <c r="F5" s="12"/>
    </row>
    <row r="6" spans="1:252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1" customFormat="1" ht="15">
      <c r="A7" s="15" t="s">
        <v>2</v>
      </c>
      <c r="B7" s="16">
        <v>1</v>
      </c>
      <c r="C7" s="16">
        <v>0.9</v>
      </c>
      <c r="D7" s="16">
        <v>0.81</v>
      </c>
      <c r="E7" s="16">
        <v>0.93</v>
      </c>
      <c r="F7" s="16">
        <v>0.78</v>
      </c>
      <c r="G7" s="16">
        <v>0.82</v>
      </c>
      <c r="H7" s="16">
        <v>0.79</v>
      </c>
      <c r="I7" s="16">
        <v>0.73909999999999998</v>
      </c>
      <c r="J7" s="16">
        <v>0.52170000000000005</v>
      </c>
      <c r="K7" s="17">
        <v>0.74760000000000004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15" customHeight="1">
      <c r="D8" s="21" t="s">
        <v>45</v>
      </c>
    </row>
    <row r="9" spans="1:252" ht="15" customHeight="1">
      <c r="D9" s="21"/>
    </row>
    <row r="10" spans="1:252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252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252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74" t="s">
        <v>7</v>
      </c>
      <c r="J12" s="175"/>
      <c r="K12" s="17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37" t="s">
        <v>12</v>
      </c>
      <c r="J13" s="137" t="s">
        <v>13</v>
      </c>
      <c r="K13" s="176"/>
      <c r="L13" s="6"/>
      <c r="M13" s="6"/>
      <c r="N13" s="6"/>
      <c r="O13" s="6"/>
      <c r="P13" s="6"/>
      <c r="Q13" s="6"/>
      <c r="R13" s="6"/>
      <c r="S13" s="6"/>
      <c r="T13" s="75"/>
      <c r="U13" s="6"/>
      <c r="V13" s="6"/>
      <c r="W13" s="6"/>
      <c r="X13" s="7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1" customFormat="1" ht="15">
      <c r="A14" s="43">
        <v>2011</v>
      </c>
      <c r="B14" s="148">
        <v>0.6</v>
      </c>
      <c r="C14" s="149">
        <v>0.76180000000000003</v>
      </c>
      <c r="D14" s="108">
        <v>-7.5999999999999998E-2</v>
      </c>
      <c r="E14" s="148">
        <v>0.6</v>
      </c>
      <c r="F14" s="149">
        <v>0.76570000000000005</v>
      </c>
      <c r="G14" s="108">
        <v>3.1E-2</v>
      </c>
      <c r="H14" s="37" t="s">
        <v>28</v>
      </c>
      <c r="I14" s="177">
        <v>0.69499999999999995</v>
      </c>
      <c r="J14" s="177">
        <v>0.66600000000000004</v>
      </c>
      <c r="K14" s="137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252" s="1" customFormat="1" ht="15">
      <c r="A15" s="43">
        <v>2012</v>
      </c>
      <c r="B15" s="76">
        <v>0.6</v>
      </c>
      <c r="C15" s="77">
        <v>0.8024</v>
      </c>
      <c r="D15" s="36">
        <f t="shared" ref="D15:D20" si="0">(C15-C14)/C14</f>
        <v>5.3294828038855303E-2</v>
      </c>
      <c r="E15" s="76">
        <v>0.6</v>
      </c>
      <c r="F15" s="77">
        <v>0.83879999999999999</v>
      </c>
      <c r="G15" s="36">
        <f t="shared" ref="G15:G20" si="1">(F15-F14)/F14</f>
        <v>9.5468199033563975E-2</v>
      </c>
      <c r="H15" s="37" t="s">
        <v>28</v>
      </c>
      <c r="I15" s="177">
        <v>0.69389999999999996</v>
      </c>
      <c r="J15" s="177">
        <v>0.66639999999999999</v>
      </c>
      <c r="K15" s="137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252" s="1" customFormat="1" ht="15">
      <c r="A16" s="43">
        <v>2013</v>
      </c>
      <c r="B16" s="76">
        <v>0.6</v>
      </c>
      <c r="C16" s="77">
        <v>0.88219999999999998</v>
      </c>
      <c r="D16" s="36">
        <f t="shared" si="0"/>
        <v>9.9451645064805555E-2</v>
      </c>
      <c r="E16" s="76">
        <v>0.6</v>
      </c>
      <c r="F16" s="77">
        <v>0.93169999999999997</v>
      </c>
      <c r="G16" s="36">
        <f t="shared" si="1"/>
        <v>0.1107534573199809</v>
      </c>
      <c r="H16" s="37" t="s">
        <v>28</v>
      </c>
      <c r="I16" s="177">
        <v>0.70809999999999995</v>
      </c>
      <c r="J16" s="177">
        <v>0.67410000000000003</v>
      </c>
      <c r="K16" s="137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">
      <c r="A17" s="43">
        <v>2015</v>
      </c>
      <c r="B17" s="76">
        <v>0.6</v>
      </c>
      <c r="C17" s="77">
        <v>0.74629999999999996</v>
      </c>
      <c r="D17" s="36">
        <f t="shared" si="0"/>
        <v>-0.15404670142824758</v>
      </c>
      <c r="E17" s="76">
        <v>0.6</v>
      </c>
      <c r="F17" s="77">
        <v>0.76139999999999997</v>
      </c>
      <c r="G17" s="36">
        <f t="shared" si="1"/>
        <v>-0.18278415799076958</v>
      </c>
      <c r="H17" s="37" t="s">
        <v>28</v>
      </c>
      <c r="I17" s="177">
        <v>0.70830000000000004</v>
      </c>
      <c r="J17" s="177">
        <v>0.66800000000000004</v>
      </c>
      <c r="K17" s="137"/>
      <c r="L17" s="3"/>
      <c r="M17" s="3"/>
      <c r="N17" s="3"/>
      <c r="O17" s="3"/>
      <c r="P17" s="3"/>
      <c r="Q17" s="3"/>
      <c r="R17" s="3"/>
      <c r="S17" s="92"/>
      <c r="T17" s="3"/>
      <c r="U17" s="3"/>
      <c r="V17" s="3"/>
      <c r="W17" s="9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42" customFormat="1" ht="15">
      <c r="A18" s="43">
        <v>2016</v>
      </c>
      <c r="B18" s="76">
        <v>0.6</v>
      </c>
      <c r="C18" s="77">
        <v>0.79159999999999997</v>
      </c>
      <c r="D18" s="36">
        <f t="shared" si="0"/>
        <v>6.0699450623073845E-2</v>
      </c>
      <c r="E18" s="76">
        <v>0.6</v>
      </c>
      <c r="F18" s="77">
        <v>0.82479999999999998</v>
      </c>
      <c r="G18" s="36">
        <f t="shared" si="1"/>
        <v>8.3267664827948534E-2</v>
      </c>
      <c r="H18" s="37" t="s">
        <v>28</v>
      </c>
      <c r="I18" s="178">
        <v>0.71579999999999999</v>
      </c>
      <c r="J18" s="178">
        <v>0.67889999999999995</v>
      </c>
      <c r="K18" s="179"/>
      <c r="L18" s="90"/>
      <c r="M18" s="90"/>
      <c r="N18" s="90"/>
      <c r="O18" s="90"/>
      <c r="P18" s="90"/>
      <c r="Q18" s="90"/>
      <c r="R18" s="90"/>
      <c r="S18" s="93"/>
      <c r="T18" s="90"/>
      <c r="U18" s="90"/>
      <c r="V18" s="90"/>
      <c r="W18" s="93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</row>
    <row r="19" spans="1:62" s="1" customFormat="1" ht="15">
      <c r="A19" s="43">
        <v>2017</v>
      </c>
      <c r="B19" s="183">
        <v>0.6</v>
      </c>
      <c r="C19" s="184">
        <v>0.871</v>
      </c>
      <c r="D19" s="121">
        <f t="shared" si="0"/>
        <v>0.10030318342597275</v>
      </c>
      <c r="E19" s="183">
        <v>0.6</v>
      </c>
      <c r="F19" s="184">
        <v>0.89800000000000002</v>
      </c>
      <c r="G19" s="36">
        <f t="shared" si="1"/>
        <v>8.8748787584869107E-2</v>
      </c>
      <c r="H19" s="37" t="s">
        <v>28</v>
      </c>
      <c r="I19" s="180">
        <v>0.75170000000000003</v>
      </c>
      <c r="J19" s="180">
        <v>0.71889999999999998</v>
      </c>
      <c r="K19" s="137"/>
      <c r="L19" s="3"/>
      <c r="M19" s="3"/>
      <c r="N19" s="3"/>
      <c r="O19" s="3"/>
      <c r="P19" s="3"/>
      <c r="Q19" s="3"/>
      <c r="R19" s="3"/>
      <c r="S19" s="92"/>
      <c r="T19" s="90"/>
      <c r="U19" s="3"/>
      <c r="V19" s="3"/>
      <c r="W19" s="92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5">
      <c r="A20" s="133">
        <v>2018</v>
      </c>
      <c r="B20" s="188">
        <v>0.6</v>
      </c>
      <c r="C20" s="187">
        <v>0.79200000000000004</v>
      </c>
      <c r="D20" s="189">
        <f t="shared" si="0"/>
        <v>-9.0700344431687674E-2</v>
      </c>
      <c r="E20" s="188">
        <v>0.6</v>
      </c>
      <c r="F20" s="187">
        <v>0.69099999999999995</v>
      </c>
      <c r="G20" s="134">
        <f t="shared" si="1"/>
        <v>-0.2305122494432072</v>
      </c>
      <c r="H20" s="135" t="s">
        <v>28</v>
      </c>
      <c r="I20" s="181">
        <v>0.75929999999999997</v>
      </c>
      <c r="J20" s="181">
        <v>0.71540000000000004</v>
      </c>
      <c r="K20" s="182"/>
      <c r="T20" s="79"/>
      <c r="U20" s="75"/>
      <c r="X20" s="79"/>
      <c r="Y20" s="75"/>
    </row>
    <row r="21" spans="1:62" ht="15">
      <c r="A21" s="133">
        <v>2019</v>
      </c>
      <c r="B21" s="188">
        <v>0.6</v>
      </c>
      <c r="C21" s="187">
        <v>0.92730000000000001</v>
      </c>
      <c r="D21" s="189">
        <f>(C21-C20)/C20</f>
        <v>0.17083333333333328</v>
      </c>
      <c r="E21" s="188">
        <v>0.6</v>
      </c>
      <c r="F21" s="187">
        <v>0.95850000000000002</v>
      </c>
      <c r="G21" s="134">
        <f>(F21-F20)/F20</f>
        <v>0.38712011577424038</v>
      </c>
      <c r="H21" s="135" t="s">
        <v>28</v>
      </c>
      <c r="I21" s="118">
        <v>0.73650000000000004</v>
      </c>
      <c r="J21" s="120">
        <v>0.69230000000000003</v>
      </c>
      <c r="K21" s="182"/>
      <c r="T21" s="79"/>
      <c r="U21" s="75"/>
      <c r="X21" s="79"/>
      <c r="Y21" s="75"/>
    </row>
    <row r="22" spans="1:62" ht="15">
      <c r="A22" s="133">
        <v>2020</v>
      </c>
      <c r="B22" s="44">
        <v>0.6</v>
      </c>
      <c r="C22" s="35">
        <v>0.9375</v>
      </c>
      <c r="D22" s="45">
        <f>(C22-C21)/C21</f>
        <v>1.0999676480103512E-2</v>
      </c>
      <c r="E22" s="44">
        <v>0.6</v>
      </c>
      <c r="F22" s="35">
        <v>0.94210000000000005</v>
      </c>
      <c r="G22" s="36">
        <f>(F22-F21)/F21</f>
        <v>-1.7110067814293136E-2</v>
      </c>
      <c r="H22" s="37" t="s">
        <v>28</v>
      </c>
      <c r="I22" s="118">
        <v>0.73740000000000006</v>
      </c>
      <c r="J22" s="120">
        <v>0.70799999999999996</v>
      </c>
      <c r="K22" s="182"/>
      <c r="T22" s="79"/>
      <c r="U22" s="75"/>
      <c r="X22" s="79"/>
      <c r="Y22" s="75"/>
    </row>
    <row r="23" spans="1:62" ht="15" thickBot="1">
      <c r="A23" s="136">
        <v>2021</v>
      </c>
      <c r="B23" s="185">
        <v>0.6</v>
      </c>
      <c r="C23" s="186">
        <v>0.57579999999999998</v>
      </c>
      <c r="D23" s="155">
        <f>(C23-C22)/C22</f>
        <v>-0.38581333333333334</v>
      </c>
      <c r="E23" s="185">
        <v>0.6</v>
      </c>
      <c r="F23" s="186">
        <v>0.55889999999999995</v>
      </c>
      <c r="G23" s="155">
        <f>(F23-F22)/F22</f>
        <v>-0.40675087570321627</v>
      </c>
      <c r="H23" s="39" t="s">
        <v>37</v>
      </c>
      <c r="I23" s="119">
        <v>0.48699999999999999</v>
      </c>
      <c r="J23" s="125">
        <v>0.46700000000000003</v>
      </c>
      <c r="K23" s="182"/>
      <c r="T23" s="79"/>
      <c r="U23" s="75"/>
      <c r="X23" s="79"/>
      <c r="Y23" s="75"/>
    </row>
    <row r="24" spans="1:62">
      <c r="T24" s="79"/>
      <c r="U24" s="75"/>
      <c r="X24" s="79"/>
      <c r="Y24" s="75"/>
    </row>
    <row r="25" spans="1:62">
      <c r="T25" s="79"/>
      <c r="U25" s="75"/>
      <c r="X25" s="79"/>
      <c r="Y25" s="75"/>
    </row>
    <row r="26" spans="1:62">
      <c r="T26" s="79"/>
      <c r="U26" s="75"/>
      <c r="X26" s="79"/>
      <c r="Y26" s="75"/>
    </row>
    <row r="27" spans="1:62">
      <c r="T27" s="79"/>
      <c r="U27" s="75"/>
      <c r="X27" s="79"/>
      <c r="Y27" s="75"/>
    </row>
    <row r="28" spans="1:62">
      <c r="T28" s="79"/>
      <c r="U28" s="75"/>
      <c r="X28" s="79"/>
      <c r="Y28" s="75"/>
    </row>
    <row r="29" spans="1:62">
      <c r="T29" s="79"/>
      <c r="U29" s="75"/>
      <c r="X29" s="79"/>
      <c r="Y29" s="75"/>
    </row>
    <row r="30" spans="1:62">
      <c r="T30" s="79"/>
      <c r="U30" s="75"/>
      <c r="X30" s="79"/>
      <c r="Y30" s="75"/>
    </row>
    <row r="31" spans="1:62">
      <c r="L31" s="75"/>
      <c r="M31" s="75"/>
    </row>
    <row r="33" spans="23:23">
      <c r="W33" s="78"/>
    </row>
    <row r="34" spans="23:23">
      <c r="W34" s="78"/>
    </row>
    <row r="35" spans="23:23">
      <c r="W35" s="78"/>
    </row>
    <row r="36" spans="23:23">
      <c r="W36" s="78"/>
    </row>
    <row r="37" spans="23:23">
      <c r="W37" s="78"/>
    </row>
    <row r="38" spans="23:23">
      <c r="W38" s="78"/>
    </row>
    <row r="56" spans="1:247" ht="18.95" customHeight="1">
      <c r="A56" s="171" t="s">
        <v>14</v>
      </c>
      <c r="B56" s="171"/>
      <c r="C56" s="171"/>
      <c r="D56" s="171"/>
      <c r="E56" s="171"/>
      <c r="F56" s="171"/>
      <c r="G56" s="171"/>
      <c r="H56" s="162"/>
      <c r="I56" s="162"/>
    </row>
    <row r="57" spans="1:247" ht="12.75" thickBot="1"/>
    <row r="58" spans="1:247" s="12" customFormat="1" ht="14.1" customHeight="1" thickBot="1">
      <c r="B58" s="156">
        <v>2017</v>
      </c>
      <c r="C58" s="157"/>
      <c r="D58" s="156">
        <v>2018</v>
      </c>
      <c r="E58" s="157"/>
      <c r="F58" s="156">
        <v>2019</v>
      </c>
      <c r="G58" s="157"/>
      <c r="H58" s="156">
        <v>2020</v>
      </c>
      <c r="I58" s="157"/>
      <c r="J58" s="156">
        <v>2021</v>
      </c>
      <c r="K58" s="15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s="12" customFormat="1" ht="13.5" thickBot="1">
      <c r="A59" s="112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247" s="12" customFormat="1" ht="12.75">
      <c r="A60" s="54" t="s">
        <v>18</v>
      </c>
      <c r="B60" s="51">
        <v>132</v>
      </c>
      <c r="C60" s="52">
        <f>B60/B70</f>
        <v>0.78338278931750738</v>
      </c>
      <c r="D60" s="51">
        <v>160</v>
      </c>
      <c r="E60" s="52">
        <f>D60/D70</f>
        <v>0.79207920792079212</v>
      </c>
      <c r="F60" s="51">
        <v>153</v>
      </c>
      <c r="G60" s="52">
        <f>F60/F70</f>
        <v>0.92727272727272725</v>
      </c>
      <c r="H60" s="51">
        <v>120</v>
      </c>
      <c r="I60" s="52">
        <f>H60/H70</f>
        <v>0.9375</v>
      </c>
      <c r="J60" s="51">
        <v>190</v>
      </c>
      <c r="K60" s="52">
        <f>J60/J70</f>
        <v>0.5757575757575758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</row>
    <row r="61" spans="1:247" s="12" customFormat="1" ht="12.75">
      <c r="A61" s="54" t="s">
        <v>24</v>
      </c>
      <c r="B61" s="55">
        <v>11</v>
      </c>
      <c r="C61" s="56">
        <f>B61/B70</f>
        <v>6.5281899109792291E-2</v>
      </c>
      <c r="D61" s="55">
        <v>5</v>
      </c>
      <c r="E61" s="56">
        <f>D61/D70</f>
        <v>2.4752475247524754E-2</v>
      </c>
      <c r="F61" s="55">
        <v>0</v>
      </c>
      <c r="G61" s="56">
        <f>F61/F70</f>
        <v>0</v>
      </c>
      <c r="H61" s="55">
        <v>0</v>
      </c>
      <c r="I61" s="56">
        <f>H61/H70</f>
        <v>0</v>
      </c>
      <c r="J61" s="55">
        <v>0</v>
      </c>
      <c r="K61" s="56">
        <f>J61/J70</f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</row>
    <row r="62" spans="1:247" s="12" customFormat="1" ht="12.75">
      <c r="A62" s="54" t="s">
        <v>21</v>
      </c>
      <c r="B62" s="55">
        <v>0</v>
      </c>
      <c r="C62" s="56">
        <f>B62/B70</f>
        <v>0</v>
      </c>
      <c r="D62" s="55">
        <v>1</v>
      </c>
      <c r="E62" s="56">
        <f>D62/D70</f>
        <v>4.9504950495049506E-3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5</v>
      </c>
      <c r="K62" s="56">
        <f>J62/J70</f>
        <v>1.5151515151515152E-2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</row>
    <row r="63" spans="1:247" s="12" customFormat="1" ht="12.75">
      <c r="A63" s="54" t="s">
        <v>19</v>
      </c>
      <c r="B63" s="55">
        <v>7</v>
      </c>
      <c r="C63" s="56">
        <f>B63/B70</f>
        <v>4.1543026706231452E-2</v>
      </c>
      <c r="D63" s="55">
        <v>10</v>
      </c>
      <c r="E63" s="56">
        <f>D63/D70</f>
        <v>4.9504950495049507E-2</v>
      </c>
      <c r="F63" s="55">
        <v>1</v>
      </c>
      <c r="G63" s="56">
        <f>F63/F70</f>
        <v>6.0606060606060606E-3</v>
      </c>
      <c r="H63" s="55">
        <v>0</v>
      </c>
      <c r="I63" s="56">
        <f>H63/H70</f>
        <v>0</v>
      </c>
      <c r="J63" s="55">
        <v>5</v>
      </c>
      <c r="K63" s="56">
        <f>J63/J70</f>
        <v>1.5151515151515152E-2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</row>
    <row r="64" spans="1:247" s="12" customFormat="1" ht="12.75">
      <c r="A64" s="54" t="s">
        <v>20</v>
      </c>
      <c r="B64" s="55">
        <v>17</v>
      </c>
      <c r="C64" s="56">
        <f>B64/B70</f>
        <v>0.10089020771513353</v>
      </c>
      <c r="D64" s="55">
        <v>19</v>
      </c>
      <c r="E64" s="56">
        <f>D64/D70</f>
        <v>9.405940594059406E-2</v>
      </c>
      <c r="F64" s="55">
        <v>9</v>
      </c>
      <c r="G64" s="56">
        <f>F64/F70</f>
        <v>5.4545454545454543E-2</v>
      </c>
      <c r="H64" s="55">
        <v>5</v>
      </c>
      <c r="I64" s="56">
        <f>H64/H70</f>
        <v>3.90625E-2</v>
      </c>
      <c r="J64" s="55">
        <v>10</v>
      </c>
      <c r="K64" s="56">
        <f>J64/J70</f>
        <v>3.0303030303030304E-2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</row>
    <row r="65" spans="1:253" s="12" customFormat="1" ht="12.75" customHeight="1">
      <c r="A65" s="57" t="s">
        <v>26</v>
      </c>
      <c r="B65" s="55">
        <v>1.5</v>
      </c>
      <c r="C65" s="56">
        <f>B65/B70</f>
        <v>8.9020771513353119E-3</v>
      </c>
      <c r="D65" s="55"/>
      <c r="E65" s="56">
        <f>D65/D70</f>
        <v>0</v>
      </c>
      <c r="F65" s="55">
        <v>2</v>
      </c>
      <c r="G65" s="56">
        <f>F65/F70</f>
        <v>1.2121212121212121E-2</v>
      </c>
      <c r="H65" s="55">
        <v>1</v>
      </c>
      <c r="I65" s="56">
        <f>H65/H70</f>
        <v>7.8125E-3</v>
      </c>
      <c r="J65" s="55">
        <v>6</v>
      </c>
      <c r="K65" s="56">
        <f>J65/J70</f>
        <v>1.8181818181818181E-2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</row>
    <row r="66" spans="1:253" s="12" customFormat="1" ht="12.75">
      <c r="A66" s="54" t="s">
        <v>40</v>
      </c>
      <c r="B66" s="55">
        <v>0</v>
      </c>
      <c r="C66" s="56">
        <f>B66/B70</f>
        <v>0</v>
      </c>
      <c r="D66" s="55">
        <v>5</v>
      </c>
      <c r="E66" s="56">
        <f>D66/D70</f>
        <v>2.4752475247524754E-2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f>J66/J70</f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</row>
    <row r="67" spans="1:253" s="12" customFormat="1" ht="12.75">
      <c r="A67" s="54" t="s">
        <v>39</v>
      </c>
      <c r="B67" s="55">
        <v>0</v>
      </c>
      <c r="C67" s="56">
        <f>B67/B70</f>
        <v>0</v>
      </c>
      <c r="D67" s="55">
        <v>0</v>
      </c>
      <c r="E67" s="56">
        <f>D67/D70</f>
        <v>0</v>
      </c>
      <c r="F67" s="55">
        <v>0</v>
      </c>
      <c r="G67" s="56">
        <f>F67/F70</f>
        <v>0</v>
      </c>
      <c r="H67" s="55">
        <v>0</v>
      </c>
      <c r="I67" s="56">
        <f>H67/H70</f>
        <v>0</v>
      </c>
      <c r="J67" s="55">
        <v>109</v>
      </c>
      <c r="K67" s="56">
        <f>J67/J70</f>
        <v>0.33030303030303032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</row>
    <row r="68" spans="1:253" s="12" customFormat="1" ht="12.75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2</v>
      </c>
      <c r="I68" s="56">
        <f>H68/H70</f>
        <v>1.5625E-2</v>
      </c>
      <c r="J68" s="55">
        <v>0</v>
      </c>
      <c r="K68" s="56">
        <f>J68/J70</f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</row>
    <row r="69" spans="1:253" s="12" customFormat="1" ht="12.75">
      <c r="A69" s="54" t="s">
        <v>22</v>
      </c>
      <c r="B69" s="55">
        <v>0</v>
      </c>
      <c r="C69" s="56">
        <f>B69/B70</f>
        <v>0</v>
      </c>
      <c r="D69" s="55">
        <v>2</v>
      </c>
      <c r="E69" s="56">
        <f>D69/D70</f>
        <v>9.9009900990099011E-3</v>
      </c>
      <c r="F69" s="55">
        <v>0</v>
      </c>
      <c r="G69" s="56">
        <f>F69/F70</f>
        <v>0</v>
      </c>
      <c r="H69" s="55">
        <v>0</v>
      </c>
      <c r="I69" s="56">
        <f>H69/H70</f>
        <v>0</v>
      </c>
      <c r="J69" s="55">
        <v>5</v>
      </c>
      <c r="K69" s="56">
        <f>J69/J70</f>
        <v>1.5151515151515152E-2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</row>
    <row r="70" spans="1:253" s="12" customFormat="1" ht="13.5" thickBot="1">
      <c r="A70" s="54" t="s">
        <v>27</v>
      </c>
      <c r="B70" s="113">
        <f t="shared" ref="B70:I70" si="2">SUM(B60:B69)</f>
        <v>168.5</v>
      </c>
      <c r="C70" s="114">
        <f t="shared" si="2"/>
        <v>1</v>
      </c>
      <c r="D70" s="113">
        <f t="shared" si="2"/>
        <v>202</v>
      </c>
      <c r="E70" s="114">
        <f t="shared" si="2"/>
        <v>1</v>
      </c>
      <c r="F70" s="113">
        <f t="shared" si="2"/>
        <v>165</v>
      </c>
      <c r="G70" s="114">
        <f t="shared" si="2"/>
        <v>1</v>
      </c>
      <c r="H70" s="113">
        <f t="shared" si="2"/>
        <v>128</v>
      </c>
      <c r="I70" s="114">
        <f t="shared" si="2"/>
        <v>1</v>
      </c>
      <c r="J70" s="113">
        <f t="shared" ref="J70:K70" si="3">SUM(J60:J69)</f>
        <v>330</v>
      </c>
      <c r="K70" s="114">
        <f t="shared" si="3"/>
        <v>1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</row>
    <row r="71" spans="1:253" s="12" customFormat="1" ht="12.75">
      <c r="A71" s="58"/>
      <c r="B71" s="59"/>
      <c r="C71" s="60"/>
      <c r="D71" s="61"/>
      <c r="E71" s="53"/>
      <c r="F71" s="61"/>
      <c r="G71" s="53"/>
      <c r="H71" s="53"/>
      <c r="J71" s="83"/>
      <c r="K71" s="8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12" customFormat="1" ht="12.75">
      <c r="A73" s="58"/>
      <c r="B73" s="59"/>
      <c r="C73" s="60"/>
      <c r="D73" s="61"/>
      <c r="E73" s="53"/>
      <c r="F73" s="61"/>
      <c r="G73" s="53"/>
      <c r="H73" s="53"/>
      <c r="J73" s="83"/>
      <c r="K73" s="8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12" customFormat="1" ht="12.75">
      <c r="A74" s="58"/>
      <c r="B74" s="59"/>
      <c r="C74" s="60"/>
      <c r="D74" s="61"/>
      <c r="E74" s="53"/>
      <c r="F74" s="61"/>
      <c r="G74" s="53"/>
      <c r="H74" s="53"/>
      <c r="J74" s="83"/>
      <c r="K74" s="8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12" customFormat="1" ht="12.75">
      <c r="A76" s="58"/>
      <c r="B76" s="59"/>
      <c r="C76" s="60"/>
      <c r="D76" s="61"/>
      <c r="E76" s="53"/>
      <c r="F76" s="61"/>
      <c r="G76" s="53"/>
      <c r="H76" s="53"/>
      <c r="J76" s="83"/>
      <c r="K76" s="8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90" spans="1:248" ht="9.75" customHeight="1"/>
    <row r="91" spans="1:248" ht="41.1" customHeight="1">
      <c r="A91" s="62"/>
      <c r="B91" s="170" t="s">
        <v>41</v>
      </c>
      <c r="C91" s="170"/>
      <c r="D91" s="170"/>
      <c r="E91" s="170"/>
      <c r="F91" s="170"/>
      <c r="G91" s="62"/>
      <c r="H91" s="63"/>
      <c r="I91" s="63"/>
    </row>
    <row r="92" spans="1:248" ht="12.75" thickBot="1"/>
    <row r="93" spans="1:248" s="12" customFormat="1" ht="13.5" thickBot="1">
      <c r="D93" s="64">
        <v>2017</v>
      </c>
      <c r="E93" s="64">
        <v>2018</v>
      </c>
      <c r="F93" s="64">
        <v>2019</v>
      </c>
      <c r="G93" s="64">
        <v>2020</v>
      </c>
      <c r="H93" s="64">
        <v>2021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 s="12" customFormat="1" ht="12.75">
      <c r="B94" s="54" t="s">
        <v>24</v>
      </c>
      <c r="C94" s="65"/>
      <c r="D94" s="66">
        <v>6</v>
      </c>
      <c r="E94" s="67">
        <v>8</v>
      </c>
      <c r="F94" s="67">
        <v>3</v>
      </c>
      <c r="G94" s="67">
        <v>7</v>
      </c>
      <c r="H94" s="67">
        <v>11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 s="12" customFormat="1" ht="12.75">
      <c r="B95" s="54" t="s">
        <v>21</v>
      </c>
      <c r="C95" s="68"/>
      <c r="D95" s="84">
        <v>2</v>
      </c>
      <c r="E95" s="99">
        <v>3</v>
      </c>
      <c r="F95" s="99">
        <v>1</v>
      </c>
      <c r="G95" s="99">
        <v>3</v>
      </c>
      <c r="H95" s="99">
        <v>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 s="12" customFormat="1" ht="12.75">
      <c r="B96" s="54" t="s">
        <v>19</v>
      </c>
      <c r="C96" s="68"/>
      <c r="D96" s="84">
        <v>8</v>
      </c>
      <c r="E96" s="99">
        <v>5</v>
      </c>
      <c r="F96" s="99">
        <v>2</v>
      </c>
      <c r="G96" s="99">
        <v>2</v>
      </c>
      <c r="H96" s="99">
        <v>9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2:253" s="12" customFormat="1" ht="12.75">
      <c r="B97" s="54" t="s">
        <v>20</v>
      </c>
      <c r="C97" s="68"/>
      <c r="D97" s="84">
        <v>13</v>
      </c>
      <c r="E97" s="99">
        <v>13</v>
      </c>
      <c r="F97" s="99">
        <v>15</v>
      </c>
      <c r="G97" s="99">
        <v>7</v>
      </c>
      <c r="H97" s="99">
        <v>12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2:253" s="12" customFormat="1" ht="12.75" customHeight="1">
      <c r="B98" s="57" t="s">
        <v>26</v>
      </c>
      <c r="C98" s="68"/>
      <c r="D98" s="84">
        <v>14</v>
      </c>
      <c r="E98" s="99">
        <v>9</v>
      </c>
      <c r="F98" s="99">
        <v>6</v>
      </c>
      <c r="G98" s="99">
        <v>3</v>
      </c>
      <c r="H98" s="99">
        <v>11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2:253" s="12" customFormat="1" ht="12.75" customHeight="1">
      <c r="B99" s="57" t="s">
        <v>40</v>
      </c>
      <c r="C99" s="68"/>
      <c r="D99" s="84">
        <v>2</v>
      </c>
      <c r="E99" s="99"/>
      <c r="F99" s="99"/>
      <c r="G99" s="99"/>
      <c r="H99" s="9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2:253" s="12" customFormat="1" ht="15" customHeight="1">
      <c r="B100" s="54" t="s">
        <v>39</v>
      </c>
      <c r="C100" s="68"/>
      <c r="D100" s="84">
        <v>6</v>
      </c>
      <c r="E100" s="99">
        <v>7</v>
      </c>
      <c r="F100" s="99">
        <v>8</v>
      </c>
      <c r="G100" s="99">
        <v>4</v>
      </c>
      <c r="H100" s="99">
        <v>26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2:253" s="12" customFormat="1" ht="15" customHeight="1">
      <c r="B101" s="54" t="s">
        <v>23</v>
      </c>
      <c r="C101" s="68"/>
      <c r="D101" s="84">
        <v>7</v>
      </c>
      <c r="E101" s="99">
        <v>4</v>
      </c>
      <c r="F101" s="99">
        <v>5</v>
      </c>
      <c r="G101" s="99">
        <v>2</v>
      </c>
      <c r="H101" s="99">
        <v>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2:253" s="12" customFormat="1" ht="13.5" thickBot="1">
      <c r="B102" s="54" t="s">
        <v>22</v>
      </c>
      <c r="C102" s="65"/>
      <c r="D102" s="85">
        <v>3</v>
      </c>
      <c r="E102" s="100">
        <v>1</v>
      </c>
      <c r="F102" s="100">
        <v>1</v>
      </c>
      <c r="G102" s="100">
        <v>1</v>
      </c>
      <c r="H102" s="100">
        <v>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5" spans="2:253" ht="18.75" customHeight="1">
      <c r="B105" s="170" t="s">
        <v>42</v>
      </c>
      <c r="C105" s="170"/>
      <c r="D105" s="170"/>
      <c r="E105" s="170"/>
      <c r="F105" s="170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2:253"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2:253" ht="12.75">
      <c r="C107" s="88">
        <v>9.98</v>
      </c>
      <c r="D107" s="58" t="s">
        <v>43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2:253" ht="12.75">
      <c r="C108" s="73">
        <v>21.81</v>
      </c>
      <c r="D108" s="58" t="s">
        <v>44</v>
      </c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</sheetData>
  <mergeCells count="15">
    <mergeCell ref="J58:K58"/>
    <mergeCell ref="A56:I56"/>
    <mergeCell ref="A2:I2"/>
    <mergeCell ref="A3:I3"/>
    <mergeCell ref="A10:I10"/>
    <mergeCell ref="A11:G11"/>
    <mergeCell ref="B12:D12"/>
    <mergeCell ref="E12:G12"/>
    <mergeCell ref="I12:J12"/>
    <mergeCell ref="H58:I58"/>
    <mergeCell ref="B105:F105"/>
    <mergeCell ref="B91:F91"/>
    <mergeCell ref="B58:C58"/>
    <mergeCell ref="D58:E58"/>
    <mergeCell ref="F58:G58"/>
  </mergeCells>
  <phoneticPr fontId="4" type="noConversion"/>
  <pageMargins left="0.75" right="0.75" top="1" bottom="1" header="0.5" footer="0.5"/>
  <pageSetup scale="98" orientation="portrait" r:id="rId1"/>
  <headerFooter alignWithMargins="0"/>
  <rowBreaks count="1" manualBreakCount="1">
    <brk id="55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110"/>
  <sheetViews>
    <sheetView showGridLines="0" topLeftCell="A7" zoomScaleNormal="100" zoomScaleSheetLayoutView="100" workbookViewId="0">
      <selection activeCell="I21" sqref="I21:J23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.5703125" style="9" customWidth="1"/>
    <col min="9" max="9" width="11.42578125" style="9" customWidth="1"/>
    <col min="10" max="10" width="11.42578125" style="10" customWidth="1"/>
    <col min="11" max="11" width="13.140625" style="10" customWidth="1"/>
    <col min="12" max="14" width="4.7109375" style="10" customWidth="1"/>
    <col min="15" max="15" width="2" style="10" customWidth="1"/>
    <col min="16" max="18" width="4.7109375" style="10" customWidth="1"/>
    <col min="19" max="19" width="1.5703125" style="10" customWidth="1"/>
    <col min="20" max="22" width="4.7109375" style="10" customWidth="1"/>
    <col min="23" max="23" width="1.28515625" style="10" customWidth="1"/>
    <col min="24" max="26" width="4.7109375" style="10" customWidth="1"/>
    <col min="27" max="27" width="1.85546875" style="10" customWidth="1"/>
    <col min="28" max="30" width="4.7109375" style="10" customWidth="1"/>
    <col min="31" max="31" width="1.5703125" style="10" customWidth="1"/>
    <col min="32" max="34" width="4.7109375" style="10" customWidth="1"/>
    <col min="35" max="35" width="1.7109375" style="10" customWidth="1"/>
    <col min="36" max="38" width="4.7109375" style="10" customWidth="1"/>
    <col min="39" max="39" width="1.5703125" style="10" customWidth="1"/>
    <col min="40" max="42" width="4.7109375" style="10" customWidth="1"/>
    <col min="43" max="43" width="1" style="10" customWidth="1"/>
    <col min="44" max="51" width="5" style="10" customWidth="1"/>
    <col min="52" max="66" width="11.42578125" style="10" customWidth="1"/>
    <col min="67" max="16384" width="11.42578125" style="9"/>
  </cols>
  <sheetData>
    <row r="1" spans="1:252" ht="15" customHeight="1"/>
    <row r="2" spans="1:252" ht="22.5">
      <c r="A2" s="158" t="s">
        <v>35</v>
      </c>
      <c r="B2" s="158"/>
      <c r="C2" s="158"/>
      <c r="D2" s="158"/>
      <c r="E2" s="158"/>
      <c r="F2" s="158"/>
      <c r="G2" s="158"/>
      <c r="H2" s="159"/>
      <c r="I2" s="159"/>
      <c r="J2" s="11"/>
    </row>
    <row r="3" spans="1:252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11"/>
    </row>
    <row r="4" spans="1:252" ht="6.75" customHeight="1">
      <c r="F4" s="12"/>
    </row>
    <row r="5" spans="1:252" ht="13.5" thickBot="1">
      <c r="F5" s="12"/>
    </row>
    <row r="6" spans="1:252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252" s="1" customFormat="1" ht="15">
      <c r="A7" s="15" t="s">
        <v>2</v>
      </c>
      <c r="B7" s="16">
        <v>1</v>
      </c>
      <c r="C7" s="16">
        <v>1</v>
      </c>
      <c r="D7" s="16">
        <v>1</v>
      </c>
      <c r="E7" s="16">
        <v>1</v>
      </c>
      <c r="F7" s="16">
        <v>0.84</v>
      </c>
      <c r="G7" s="16">
        <v>0.76700000000000002</v>
      </c>
      <c r="H7" s="16">
        <v>0.85</v>
      </c>
      <c r="I7" s="16">
        <v>0.71150000000000002</v>
      </c>
      <c r="J7" s="16">
        <v>0.63460000000000005</v>
      </c>
      <c r="K7" s="17">
        <v>0.70830000000000004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252" s="1" customFormat="1" ht="15">
      <c r="A8" s="18"/>
      <c r="B8" s="19"/>
      <c r="C8" s="20"/>
      <c r="D8" s="21" t="s">
        <v>45</v>
      </c>
      <c r="E8" s="19"/>
      <c r="F8" s="22"/>
      <c r="J8" s="3"/>
      <c r="K8" s="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" customHeight="1"/>
    <row r="10" spans="1:252" ht="18.75">
      <c r="A10" s="161" t="s">
        <v>3</v>
      </c>
      <c r="B10" s="161"/>
      <c r="C10" s="161"/>
      <c r="D10" s="161"/>
      <c r="E10" s="161"/>
      <c r="F10" s="161"/>
      <c r="G10" s="161"/>
      <c r="H10" s="161"/>
      <c r="I10" s="161"/>
    </row>
    <row r="11" spans="1:252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252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69" t="s">
        <v>7</v>
      </c>
      <c r="J12" s="173"/>
      <c r="K12" s="7"/>
      <c r="L12" s="7"/>
      <c r="M12" s="7"/>
      <c r="N12" s="7"/>
      <c r="O12" s="7"/>
      <c r="P12" s="7"/>
      <c r="Q12" s="7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252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2" t="s">
        <v>12</v>
      </c>
      <c r="J13" s="2" t="s">
        <v>13</v>
      </c>
      <c r="K13" s="7"/>
      <c r="L13" s="7"/>
      <c r="M13" s="7"/>
      <c r="N13" s="7"/>
      <c r="O13" s="7"/>
      <c r="P13" s="7"/>
      <c r="Q13" s="7"/>
      <c r="R13" s="25"/>
      <c r="S13" s="25"/>
      <c r="T13" s="32"/>
      <c r="U13" s="25"/>
      <c r="V13" s="25"/>
      <c r="W13" s="25"/>
      <c r="X13" s="32"/>
      <c r="Y13" s="25"/>
      <c r="Z13" s="25"/>
      <c r="AA13" s="25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252" s="1" customFormat="1" ht="15">
      <c r="A14" s="33">
        <v>2011</v>
      </c>
      <c r="B14" s="44">
        <v>0.6</v>
      </c>
      <c r="C14" s="35">
        <v>0.82</v>
      </c>
      <c r="D14" s="36">
        <v>0.39500000000000002</v>
      </c>
      <c r="E14" s="34">
        <v>0.6</v>
      </c>
      <c r="F14" s="35">
        <v>0.78500000000000003</v>
      </c>
      <c r="G14" s="36">
        <v>0.54800000000000004</v>
      </c>
      <c r="H14" s="37" t="s">
        <v>28</v>
      </c>
      <c r="I14" s="118">
        <v>0.69499999999999995</v>
      </c>
      <c r="J14" s="118">
        <v>0.66600000000000004</v>
      </c>
      <c r="K14" s="7"/>
      <c r="L14" s="7"/>
      <c r="M14" s="7"/>
      <c r="N14" s="7"/>
      <c r="O14" s="7"/>
      <c r="P14" s="7"/>
      <c r="Q14" s="7"/>
      <c r="R14" s="7"/>
      <c r="S14" s="38"/>
      <c r="T14" s="7"/>
      <c r="U14" s="7"/>
      <c r="V14" s="7"/>
      <c r="W14" s="38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252" s="1" customFormat="1" ht="15">
      <c r="A15" s="33">
        <v>2012</v>
      </c>
      <c r="B15" s="44">
        <v>0.6</v>
      </c>
      <c r="C15" s="35">
        <v>0.73770000000000002</v>
      </c>
      <c r="D15" s="36">
        <f t="shared" ref="D15:D21" si="0">(C15-C14)/C14</f>
        <v>-0.10036585365853651</v>
      </c>
      <c r="E15" s="34">
        <v>0.6</v>
      </c>
      <c r="F15" s="35">
        <v>0.67149999999999999</v>
      </c>
      <c r="G15" s="36">
        <f t="shared" ref="G15:G21" si="1">(F15-F14)/F14</f>
        <v>-0.14458598726114655</v>
      </c>
      <c r="H15" s="37" t="s">
        <v>28</v>
      </c>
      <c r="I15" s="118">
        <v>0.69389999999999996</v>
      </c>
      <c r="J15" s="118">
        <v>0.66639999999999999</v>
      </c>
      <c r="K15" s="7"/>
      <c r="L15" s="7"/>
      <c r="M15" s="7"/>
      <c r="N15" s="7"/>
      <c r="O15" s="7"/>
      <c r="P15" s="7"/>
      <c r="Q15" s="7"/>
      <c r="R15" s="7"/>
      <c r="S15" s="38"/>
      <c r="T15" s="7"/>
      <c r="U15" s="7"/>
      <c r="V15" s="7"/>
      <c r="W15" s="3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252" s="1" customFormat="1" ht="15">
      <c r="A16" s="33">
        <v>2013</v>
      </c>
      <c r="B16" s="44">
        <v>0.6</v>
      </c>
      <c r="C16" s="35">
        <v>0.84440000000000004</v>
      </c>
      <c r="D16" s="36">
        <f t="shared" si="0"/>
        <v>0.14463874203605803</v>
      </c>
      <c r="E16" s="34">
        <v>0.6</v>
      </c>
      <c r="F16" s="35">
        <v>0.78690000000000004</v>
      </c>
      <c r="G16" s="36">
        <f t="shared" si="1"/>
        <v>0.17185405807892787</v>
      </c>
      <c r="H16" s="37" t="s">
        <v>28</v>
      </c>
      <c r="I16" s="118">
        <v>0.70809999999999995</v>
      </c>
      <c r="J16" s="118">
        <v>0.67410000000000003</v>
      </c>
      <c r="K16" s="7"/>
      <c r="L16" s="7"/>
      <c r="M16" s="7"/>
      <c r="N16" s="7"/>
      <c r="O16" s="7"/>
      <c r="P16" s="7"/>
      <c r="Q16" s="7"/>
      <c r="R16" s="7"/>
      <c r="S16" s="38"/>
      <c r="T16" s="7"/>
      <c r="U16" s="7"/>
      <c r="V16" s="7"/>
      <c r="W16" s="3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1:66" s="1" customFormat="1" ht="15">
      <c r="A17" s="33">
        <v>2015</v>
      </c>
      <c r="B17" s="44">
        <v>0.6</v>
      </c>
      <c r="C17" s="35">
        <v>0.83089999999999997</v>
      </c>
      <c r="D17" s="36">
        <f t="shared" si="0"/>
        <v>-1.5987683562292833E-2</v>
      </c>
      <c r="E17" s="34">
        <v>0.6</v>
      </c>
      <c r="F17" s="35">
        <v>0.79590000000000005</v>
      </c>
      <c r="G17" s="36">
        <f t="shared" si="1"/>
        <v>1.143728555089593E-2</v>
      </c>
      <c r="H17" s="37" t="s">
        <v>28</v>
      </c>
      <c r="I17" s="118">
        <v>0.70830000000000004</v>
      </c>
      <c r="J17" s="118">
        <v>0.66800000000000004</v>
      </c>
      <c r="K17" s="7"/>
      <c r="L17" s="7"/>
      <c r="M17" s="7"/>
      <c r="N17" s="7"/>
      <c r="O17" s="7"/>
      <c r="P17" s="7"/>
      <c r="Q17" s="7"/>
      <c r="R17" s="7"/>
      <c r="S17" s="38"/>
      <c r="T17" s="7"/>
      <c r="U17" s="7"/>
      <c r="V17" s="7"/>
      <c r="W17" s="38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</row>
    <row r="18" spans="1:66" s="42" customFormat="1" ht="15">
      <c r="A18" s="33">
        <v>2016</v>
      </c>
      <c r="B18" s="44">
        <v>0.6</v>
      </c>
      <c r="C18" s="35">
        <v>0.8</v>
      </c>
      <c r="D18" s="36">
        <f t="shared" si="0"/>
        <v>-3.718859068479953E-2</v>
      </c>
      <c r="E18" s="34">
        <v>0.6</v>
      </c>
      <c r="F18" s="35">
        <v>0.73060000000000003</v>
      </c>
      <c r="G18" s="36">
        <f t="shared" si="1"/>
        <v>-8.2045483100892103E-2</v>
      </c>
      <c r="H18" s="37" t="s">
        <v>28</v>
      </c>
      <c r="I18" s="118">
        <v>0.71579999999999999</v>
      </c>
      <c r="J18" s="118">
        <v>0.67889999999999995</v>
      </c>
      <c r="K18" s="40"/>
      <c r="L18" s="40"/>
      <c r="M18" s="40"/>
      <c r="N18" s="40"/>
      <c r="O18" s="40"/>
      <c r="P18" s="40"/>
      <c r="Q18" s="40"/>
      <c r="R18" s="40"/>
      <c r="S18" s="41"/>
      <c r="T18" s="40"/>
      <c r="U18" s="40"/>
      <c r="V18" s="40"/>
      <c r="W18" s="41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</row>
    <row r="19" spans="1:66" s="1" customFormat="1" ht="15">
      <c r="A19" s="43">
        <v>2017</v>
      </c>
      <c r="B19" s="44">
        <v>0.6</v>
      </c>
      <c r="C19" s="35">
        <v>0.85399999999999998</v>
      </c>
      <c r="D19" s="36">
        <f t="shared" si="0"/>
        <v>6.7499999999999921E-2</v>
      </c>
      <c r="E19" s="34">
        <v>0.6</v>
      </c>
      <c r="F19" s="35">
        <v>0.83099999999999996</v>
      </c>
      <c r="G19" s="36">
        <f t="shared" si="1"/>
        <v>0.13742129756364621</v>
      </c>
      <c r="H19" s="37" t="s">
        <v>28</v>
      </c>
      <c r="I19" s="120">
        <v>0.75170000000000003</v>
      </c>
      <c r="J19" s="120">
        <v>0.71889999999999998</v>
      </c>
      <c r="K19" s="7"/>
      <c r="L19" s="7"/>
      <c r="M19" s="7"/>
      <c r="N19" s="7"/>
      <c r="O19" s="7"/>
      <c r="P19" s="7"/>
      <c r="Q19" s="7"/>
      <c r="R19" s="7"/>
      <c r="S19" s="38"/>
      <c r="T19" s="40"/>
      <c r="U19" s="7"/>
      <c r="V19" s="7"/>
      <c r="W19" s="38"/>
      <c r="X19" s="4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6" ht="15.75" thickBot="1">
      <c r="A20" s="43">
        <v>2018</v>
      </c>
      <c r="B20" s="76">
        <v>0.6</v>
      </c>
      <c r="C20" s="77">
        <v>0.85799999999999998</v>
      </c>
      <c r="D20" s="121">
        <f t="shared" si="0"/>
        <v>4.6838407494145242E-3</v>
      </c>
      <c r="E20" s="91">
        <v>0.6</v>
      </c>
      <c r="F20" s="77">
        <v>0.85699999999999998</v>
      </c>
      <c r="G20" s="121">
        <f t="shared" si="1"/>
        <v>3.1287605294825542E-2</v>
      </c>
      <c r="H20" s="37" t="s">
        <v>28</v>
      </c>
      <c r="I20" s="118">
        <v>0.75929999999999997</v>
      </c>
      <c r="J20" s="120">
        <v>0.71540000000000004</v>
      </c>
      <c r="S20" s="25"/>
      <c r="T20" s="46"/>
      <c r="U20" s="32"/>
      <c r="V20" s="25"/>
      <c r="W20" s="25"/>
      <c r="X20" s="46"/>
      <c r="Y20" s="32"/>
      <c r="Z20" s="25"/>
      <c r="AA20" s="25"/>
      <c r="AB20" s="25"/>
    </row>
    <row r="21" spans="1:66" s="126" customFormat="1" ht="15.75" thickBot="1">
      <c r="A21" s="43">
        <v>2019</v>
      </c>
      <c r="B21" s="129">
        <v>0.6</v>
      </c>
      <c r="C21" s="130">
        <v>0.83860000000000001</v>
      </c>
      <c r="D21" s="131">
        <f t="shared" si="0"/>
        <v>-2.261072261072258E-2</v>
      </c>
      <c r="E21" s="129">
        <v>0.6</v>
      </c>
      <c r="F21" s="130">
        <v>0.82399999999999995</v>
      </c>
      <c r="G21" s="131">
        <f t="shared" si="1"/>
        <v>-3.8506417736289419E-2</v>
      </c>
      <c r="H21" s="37" t="s">
        <v>28</v>
      </c>
      <c r="I21" s="118">
        <v>0.73650000000000004</v>
      </c>
      <c r="J21" s="120">
        <v>0.69230000000000003</v>
      </c>
      <c r="K21" s="47"/>
      <c r="L21" s="47"/>
      <c r="M21" s="47"/>
      <c r="N21" s="47"/>
      <c r="O21" s="47"/>
      <c r="P21" s="47"/>
      <c r="Q21" s="47"/>
      <c r="R21" s="47"/>
      <c r="S21" s="32"/>
      <c r="T21" s="46"/>
      <c r="U21" s="32"/>
      <c r="V21" s="32"/>
      <c r="W21" s="32"/>
      <c r="X21" s="46"/>
      <c r="Y21" s="32"/>
      <c r="Z21" s="32"/>
      <c r="AA21" s="32"/>
      <c r="AB21" s="32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spans="1:66" s="126" customFormat="1" ht="15.75" thickBot="1">
      <c r="A22" s="43">
        <v>2020</v>
      </c>
      <c r="B22" s="129">
        <v>0.6</v>
      </c>
      <c r="C22" s="130">
        <v>0.82920000000000005</v>
      </c>
      <c r="D22" s="131">
        <f>(C22-C21)/C21</f>
        <v>-1.1209158120677276E-2</v>
      </c>
      <c r="E22" s="129">
        <v>0.6</v>
      </c>
      <c r="F22" s="130">
        <v>0.74180000000000001</v>
      </c>
      <c r="G22" s="131">
        <f>(F22-F21)/F21</f>
        <v>-9.9757281553397997E-2</v>
      </c>
      <c r="H22" s="37" t="s">
        <v>28</v>
      </c>
      <c r="I22" s="118">
        <v>0.73740000000000006</v>
      </c>
      <c r="J22" s="120">
        <v>0.70799999999999996</v>
      </c>
      <c r="K22" s="47"/>
      <c r="L22" s="47"/>
      <c r="M22" s="47"/>
      <c r="N22" s="47"/>
      <c r="O22" s="47"/>
      <c r="P22" s="47"/>
      <c r="Q22" s="47"/>
      <c r="R22" s="47"/>
      <c r="S22" s="32"/>
      <c r="T22" s="46"/>
      <c r="U22" s="32"/>
      <c r="V22" s="32"/>
      <c r="W22" s="32"/>
      <c r="X22" s="46"/>
      <c r="Y22" s="32"/>
      <c r="Z22" s="32"/>
      <c r="AA22" s="32"/>
      <c r="AB22" s="32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spans="1:66" s="126" customFormat="1" ht="15" thickBot="1">
      <c r="A23" s="115">
        <v>2021</v>
      </c>
      <c r="B23" s="122">
        <v>0.6</v>
      </c>
      <c r="C23" s="123">
        <v>0.60370000000000001</v>
      </c>
      <c r="D23" s="124">
        <f>(C23-C22)/C22</f>
        <v>-0.27194886637723109</v>
      </c>
      <c r="E23" s="122">
        <v>0.6</v>
      </c>
      <c r="F23" s="123">
        <v>0.4924</v>
      </c>
      <c r="G23" s="124">
        <f>(F23-F22)/F22</f>
        <v>-0.33620922081423565</v>
      </c>
      <c r="H23" s="39" t="s">
        <v>37</v>
      </c>
      <c r="I23" s="119">
        <v>0.48699999999999999</v>
      </c>
      <c r="J23" s="125">
        <v>0.46700000000000003</v>
      </c>
      <c r="K23" s="47"/>
      <c r="L23" s="47"/>
      <c r="M23" s="47"/>
      <c r="N23" s="47"/>
      <c r="O23" s="47"/>
      <c r="P23" s="47"/>
      <c r="Q23" s="47"/>
      <c r="R23" s="47"/>
      <c r="S23" s="32"/>
      <c r="T23" s="46"/>
      <c r="U23" s="32"/>
      <c r="V23" s="32"/>
      <c r="W23" s="32"/>
      <c r="X23" s="46"/>
      <c r="Y23" s="32"/>
      <c r="Z23" s="32"/>
      <c r="AA23" s="32"/>
      <c r="AB23" s="32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spans="1:66" s="126" customFormat="1" ht="14.25">
      <c r="A24" s="144"/>
      <c r="B24" s="125"/>
      <c r="C24" s="125"/>
      <c r="D24" s="125"/>
      <c r="E24" s="125"/>
      <c r="F24" s="125"/>
      <c r="G24" s="125"/>
      <c r="H24" s="144"/>
      <c r="I24" s="119"/>
      <c r="J24" s="125"/>
      <c r="K24" s="47"/>
      <c r="L24" s="47"/>
      <c r="M24" s="47"/>
      <c r="N24" s="47"/>
      <c r="O24" s="47"/>
      <c r="P24" s="47"/>
      <c r="Q24" s="47"/>
      <c r="R24" s="47"/>
      <c r="S24" s="32"/>
      <c r="T24" s="46"/>
      <c r="U24" s="32"/>
      <c r="V24" s="32"/>
      <c r="W24" s="32"/>
      <c r="X24" s="46"/>
      <c r="Y24" s="32"/>
      <c r="Z24" s="32"/>
      <c r="AA24" s="32"/>
      <c r="AB24" s="32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spans="1:66">
      <c r="S25" s="25"/>
      <c r="T25" s="46"/>
      <c r="U25" s="32"/>
      <c r="V25" s="25"/>
      <c r="W25" s="25"/>
      <c r="X25" s="46"/>
      <c r="Y25" s="32"/>
      <c r="Z25" s="25"/>
      <c r="AA25" s="25"/>
      <c r="AB25" s="25"/>
    </row>
    <row r="26" spans="1:66">
      <c r="S26" s="25"/>
      <c r="T26" s="46"/>
      <c r="U26" s="32"/>
      <c r="V26" s="25"/>
      <c r="W26" s="25"/>
      <c r="X26" s="46"/>
      <c r="Y26" s="32"/>
      <c r="Z26" s="25"/>
      <c r="AA26" s="25"/>
      <c r="AB26" s="25"/>
    </row>
    <row r="27" spans="1:66">
      <c r="S27" s="25"/>
      <c r="T27" s="46"/>
      <c r="U27" s="32"/>
      <c r="V27" s="25"/>
      <c r="W27" s="25"/>
      <c r="X27" s="46"/>
      <c r="Y27" s="32"/>
      <c r="Z27" s="25"/>
      <c r="AA27" s="25"/>
      <c r="AB27" s="25"/>
    </row>
    <row r="28" spans="1:66">
      <c r="S28" s="25"/>
      <c r="T28" s="46"/>
      <c r="U28" s="32"/>
      <c r="V28" s="25"/>
      <c r="W28" s="25"/>
      <c r="X28" s="46"/>
      <c r="Y28" s="32"/>
      <c r="Z28" s="25"/>
      <c r="AA28" s="25"/>
      <c r="AB28" s="25"/>
    </row>
    <row r="29" spans="1:66">
      <c r="S29" s="25"/>
      <c r="T29" s="46"/>
      <c r="U29" s="32"/>
      <c r="V29" s="25"/>
      <c r="W29" s="25"/>
      <c r="X29" s="46"/>
      <c r="Y29" s="32"/>
      <c r="Z29" s="25"/>
      <c r="AA29" s="25"/>
      <c r="AB29" s="25"/>
    </row>
    <row r="30" spans="1:66">
      <c r="S30" s="25"/>
      <c r="T30" s="46"/>
      <c r="U30" s="32"/>
      <c r="V30" s="25"/>
      <c r="W30" s="25"/>
      <c r="X30" s="46"/>
      <c r="Y30" s="32"/>
      <c r="Z30" s="25"/>
      <c r="AA30" s="25"/>
      <c r="AB30" s="25"/>
    </row>
    <row r="31" spans="1:66">
      <c r="S31" s="25"/>
      <c r="T31" s="46"/>
      <c r="U31" s="32"/>
      <c r="V31" s="25"/>
      <c r="W31" s="25"/>
      <c r="X31" s="46"/>
      <c r="Y31" s="32"/>
      <c r="Z31" s="25"/>
      <c r="AA31" s="25"/>
      <c r="AB31" s="25"/>
    </row>
    <row r="32" spans="1:66">
      <c r="L32" s="47"/>
      <c r="M32" s="47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9:28"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9:28">
      <c r="S34" s="25"/>
      <c r="T34" s="25"/>
      <c r="U34" s="25"/>
      <c r="V34" s="25"/>
      <c r="W34" s="48"/>
      <c r="X34" s="25"/>
      <c r="Y34" s="25"/>
      <c r="Z34" s="25"/>
      <c r="AA34" s="25"/>
      <c r="AB34" s="25"/>
    </row>
    <row r="35" spans="19:28">
      <c r="S35" s="25"/>
      <c r="T35" s="25"/>
      <c r="U35" s="25"/>
      <c r="V35" s="25"/>
      <c r="W35" s="48"/>
      <c r="X35" s="25"/>
      <c r="Y35" s="25"/>
      <c r="Z35" s="25"/>
      <c r="AA35" s="25"/>
      <c r="AB35" s="25"/>
    </row>
    <row r="36" spans="19:28">
      <c r="S36" s="25"/>
      <c r="T36" s="25"/>
      <c r="U36" s="25"/>
      <c r="V36" s="25"/>
      <c r="W36" s="48"/>
      <c r="X36" s="25"/>
      <c r="Y36" s="25"/>
      <c r="Z36" s="25"/>
      <c r="AA36" s="25"/>
      <c r="AB36" s="25"/>
    </row>
    <row r="37" spans="19:28">
      <c r="S37" s="25"/>
      <c r="T37" s="25"/>
      <c r="U37" s="25"/>
      <c r="V37" s="25"/>
      <c r="W37" s="48"/>
      <c r="X37" s="25"/>
      <c r="Y37" s="25"/>
      <c r="Z37" s="25"/>
      <c r="AA37" s="25"/>
      <c r="AB37" s="25"/>
    </row>
    <row r="38" spans="19:28">
      <c r="S38" s="25"/>
      <c r="T38" s="25"/>
      <c r="U38" s="25"/>
      <c r="V38" s="25"/>
      <c r="W38" s="48"/>
      <c r="X38" s="25"/>
      <c r="Y38" s="25"/>
      <c r="Z38" s="25"/>
      <c r="AA38" s="25"/>
      <c r="AB38" s="25"/>
    </row>
    <row r="39" spans="19:28">
      <c r="S39" s="25"/>
      <c r="T39" s="25"/>
      <c r="U39" s="25"/>
      <c r="V39" s="25"/>
      <c r="W39" s="48"/>
      <c r="X39" s="25"/>
      <c r="Y39" s="25"/>
      <c r="Z39" s="25"/>
      <c r="AA39" s="25"/>
      <c r="AB39" s="25"/>
    </row>
    <row r="40" spans="19:28"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9:28"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56" spans="1:60" ht="12" customHeight="1"/>
    <row r="57" spans="1:60" ht="18.95" customHeight="1">
      <c r="A57" s="171" t="s">
        <v>14</v>
      </c>
      <c r="B57" s="171"/>
      <c r="C57" s="171"/>
      <c r="D57" s="171"/>
      <c r="E57" s="171"/>
      <c r="F57" s="171"/>
      <c r="G57" s="171"/>
      <c r="H57" s="162"/>
      <c r="I57" s="162"/>
    </row>
    <row r="58" spans="1:60" ht="12.75" thickBot="1"/>
    <row r="59" spans="1:60" s="12" customFormat="1" ht="14.1" customHeight="1" thickBot="1">
      <c r="B59" s="156">
        <v>2017</v>
      </c>
      <c r="C59" s="157"/>
      <c r="D59" s="156">
        <v>2018</v>
      </c>
      <c r="E59" s="157"/>
      <c r="F59" s="156">
        <v>2019</v>
      </c>
      <c r="G59" s="157"/>
      <c r="H59" s="156">
        <v>2020</v>
      </c>
      <c r="I59" s="157"/>
      <c r="J59" s="156">
        <v>2021</v>
      </c>
      <c r="K59" s="157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</row>
    <row r="60" spans="1:60" s="12" customFormat="1" ht="13.5" thickBot="1">
      <c r="A60" s="112" t="s">
        <v>15</v>
      </c>
      <c r="B60" s="50" t="s">
        <v>16</v>
      </c>
      <c r="C60" s="29" t="s">
        <v>17</v>
      </c>
      <c r="D60" s="50" t="s">
        <v>16</v>
      </c>
      <c r="E60" s="29" t="s">
        <v>17</v>
      </c>
      <c r="F60" s="50" t="s">
        <v>16</v>
      </c>
      <c r="G60" s="29" t="s">
        <v>17</v>
      </c>
      <c r="H60" s="50" t="s">
        <v>16</v>
      </c>
      <c r="I60" s="29" t="s">
        <v>17</v>
      </c>
      <c r="J60" s="50" t="s">
        <v>16</v>
      </c>
      <c r="K60" s="29" t="s">
        <v>17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</row>
    <row r="61" spans="1:60" s="12" customFormat="1" ht="12.75">
      <c r="A61" s="54" t="s">
        <v>18</v>
      </c>
      <c r="B61" s="51">
        <v>128.6</v>
      </c>
      <c r="C61" s="52">
        <f>B61/B71</f>
        <v>0.87913590374624007</v>
      </c>
      <c r="D61" s="51">
        <v>163.1</v>
      </c>
      <c r="E61" s="52">
        <f>D61/D71</f>
        <v>0.85842105263157886</v>
      </c>
      <c r="F61" s="51">
        <v>153.46</v>
      </c>
      <c r="G61" s="52">
        <f>F61/F71</f>
        <v>0.83857923497267761</v>
      </c>
      <c r="H61" s="51">
        <v>139.30000000000001</v>
      </c>
      <c r="I61" s="52">
        <f>H61/H71</f>
        <v>0.82916666666666672</v>
      </c>
      <c r="J61" s="51">
        <v>94.78</v>
      </c>
      <c r="K61" s="52">
        <f>J61/J71</f>
        <v>0.60369426751592359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1:60" s="12" customFormat="1" ht="12.75">
      <c r="A62" s="54" t="s">
        <v>24</v>
      </c>
      <c r="B62" s="55">
        <v>1.68</v>
      </c>
      <c r="C62" s="56">
        <f>B62/B71</f>
        <v>1.1484823625922886E-2</v>
      </c>
      <c r="D62" s="55">
        <v>2.9</v>
      </c>
      <c r="E62" s="56">
        <f>D62/D71</f>
        <v>1.5263157894736841E-2</v>
      </c>
      <c r="F62" s="55">
        <v>7.54</v>
      </c>
      <c r="G62" s="56">
        <f>F62/F71</f>
        <v>4.120218579234973E-2</v>
      </c>
      <c r="H62" s="55">
        <v>8.6999999999999993</v>
      </c>
      <c r="I62" s="56">
        <f>H62/H71</f>
        <v>5.1785714285714282E-2</v>
      </c>
      <c r="J62" s="55">
        <v>5.22</v>
      </c>
      <c r="K62" s="56">
        <f>J62/J71</f>
        <v>3.3248407643312099E-2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s="12" customFormat="1" ht="12.75">
      <c r="A63" s="54" t="s">
        <v>21</v>
      </c>
      <c r="B63" s="55">
        <v>0</v>
      </c>
      <c r="C63" s="56">
        <f>B63/B71</f>
        <v>0</v>
      </c>
      <c r="D63" s="55">
        <v>0</v>
      </c>
      <c r="E63" s="56">
        <f>D63/D71</f>
        <v>0</v>
      </c>
      <c r="F63" s="55">
        <v>5</v>
      </c>
      <c r="G63" s="56">
        <f>F63/F71</f>
        <v>2.7322404371584699E-2</v>
      </c>
      <c r="H63" s="55">
        <v>0</v>
      </c>
      <c r="I63" s="56">
        <f>H63/H71</f>
        <v>0</v>
      </c>
      <c r="J63" s="55">
        <v>4</v>
      </c>
      <c r="K63" s="56">
        <f>J63/J71</f>
        <v>2.5477707006369428E-2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s="12" customFormat="1" ht="12.75">
      <c r="A64" s="54" t="s">
        <v>19</v>
      </c>
      <c r="B64" s="55">
        <v>0</v>
      </c>
      <c r="C64" s="56">
        <f>B64/B71</f>
        <v>0</v>
      </c>
      <c r="D64" s="55">
        <v>7</v>
      </c>
      <c r="E64" s="56">
        <f>D64/D71</f>
        <v>3.6842105263157891E-2</v>
      </c>
      <c r="F64" s="55">
        <v>3</v>
      </c>
      <c r="G64" s="56">
        <f>F64/F71</f>
        <v>1.6393442622950821E-2</v>
      </c>
      <c r="H64" s="55">
        <v>4</v>
      </c>
      <c r="I64" s="56">
        <f>H64/H71</f>
        <v>2.3809523809523808E-2</v>
      </c>
      <c r="J64" s="55">
        <v>3</v>
      </c>
      <c r="K64" s="56">
        <f>J64/J71</f>
        <v>1.9108280254777069E-2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</row>
    <row r="65" spans="1:66" s="12" customFormat="1" ht="12.75">
      <c r="A65" s="54" t="s">
        <v>20</v>
      </c>
      <c r="B65" s="55">
        <v>15</v>
      </c>
      <c r="C65" s="56">
        <f>B65/B71</f>
        <v>0.10254306808859721</v>
      </c>
      <c r="D65" s="55">
        <v>13</v>
      </c>
      <c r="E65" s="56">
        <f>D65/D71</f>
        <v>6.8421052631578952E-2</v>
      </c>
      <c r="F65" s="55">
        <v>3</v>
      </c>
      <c r="G65" s="56">
        <f>F65/F71</f>
        <v>1.6393442622950821E-2</v>
      </c>
      <c r="H65" s="55">
        <v>6</v>
      </c>
      <c r="I65" s="56">
        <f>H65/H71</f>
        <v>3.5714285714285712E-2</v>
      </c>
      <c r="J65" s="55">
        <v>0</v>
      </c>
      <c r="K65" s="56">
        <f>J65/J71</f>
        <v>0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1:66" s="12" customFormat="1" ht="12.75" customHeight="1">
      <c r="A66" s="57" t="s">
        <v>26</v>
      </c>
      <c r="B66" s="55">
        <v>0</v>
      </c>
      <c r="C66" s="56">
        <f>B66/B71</f>
        <v>0</v>
      </c>
      <c r="D66" s="55"/>
      <c r="E66" s="56">
        <f>D66/D71</f>
        <v>0</v>
      </c>
      <c r="F66" s="55">
        <v>10</v>
      </c>
      <c r="G66" s="56">
        <f>F66/F71</f>
        <v>5.4644808743169397E-2</v>
      </c>
      <c r="H66" s="55">
        <v>6</v>
      </c>
      <c r="I66" s="56">
        <f>H66/H71</f>
        <v>3.5714285714285712E-2</v>
      </c>
      <c r="J66" s="55">
        <v>9</v>
      </c>
      <c r="K66" s="56">
        <f>J66/J71</f>
        <v>5.7324840764331211E-2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</row>
    <row r="67" spans="1:66" s="12" customFormat="1" ht="12.75">
      <c r="A67" s="54" t="s">
        <v>40</v>
      </c>
      <c r="B67" s="55">
        <v>0</v>
      </c>
      <c r="C67" s="56">
        <f>B67/B71</f>
        <v>0</v>
      </c>
      <c r="D67" s="55">
        <v>0</v>
      </c>
      <c r="E67" s="56">
        <f>D67/D71</f>
        <v>0</v>
      </c>
      <c r="F67" s="55">
        <v>0</v>
      </c>
      <c r="G67" s="56">
        <f>F67/F71</f>
        <v>0</v>
      </c>
      <c r="H67" s="55">
        <v>0</v>
      </c>
      <c r="I67" s="56">
        <f>H67/H71</f>
        <v>0</v>
      </c>
      <c r="J67" s="55">
        <v>0</v>
      </c>
      <c r="K67" s="56">
        <f>J67/J71</f>
        <v>0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</row>
    <row r="68" spans="1:66" s="12" customFormat="1" ht="12.75">
      <c r="A68" s="54" t="s">
        <v>25</v>
      </c>
      <c r="B68" s="55">
        <v>1</v>
      </c>
      <c r="C68" s="56">
        <f>B68/B71</f>
        <v>6.8362045392398136E-3</v>
      </c>
      <c r="D68" s="55">
        <v>4</v>
      </c>
      <c r="E68" s="56">
        <f>D68/D71</f>
        <v>2.1052631578947368E-2</v>
      </c>
      <c r="F68" s="55">
        <v>1</v>
      </c>
      <c r="G68" s="56">
        <f>F68/F71</f>
        <v>5.4644808743169399E-3</v>
      </c>
      <c r="H68" s="55">
        <v>0</v>
      </c>
      <c r="I68" s="56">
        <f>H68/H71</f>
        <v>0</v>
      </c>
      <c r="J68" s="55">
        <v>41</v>
      </c>
      <c r="K68" s="56">
        <f>J68/J71</f>
        <v>0.26114649681528662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</row>
    <row r="69" spans="1:66" s="12" customFormat="1" ht="12.75">
      <c r="A69" s="54" t="s">
        <v>23</v>
      </c>
      <c r="B69" s="55">
        <v>0</v>
      </c>
      <c r="C69" s="56">
        <f>B69/B71</f>
        <v>0</v>
      </c>
      <c r="D69" s="55">
        <v>0</v>
      </c>
      <c r="E69" s="56">
        <f>D69/D71</f>
        <v>0</v>
      </c>
      <c r="F69" s="55">
        <v>0</v>
      </c>
      <c r="G69" s="56">
        <f>F69/F71</f>
        <v>0</v>
      </c>
      <c r="H69" s="55">
        <v>4</v>
      </c>
      <c r="I69" s="56">
        <f>H69/H71</f>
        <v>2.3809523809523808E-2</v>
      </c>
      <c r="J69" s="55">
        <v>0</v>
      </c>
      <c r="K69" s="56">
        <f>J69/J71</f>
        <v>0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</row>
    <row r="70" spans="1:66" s="12" customFormat="1" ht="12.75">
      <c r="A70" s="54" t="s">
        <v>22</v>
      </c>
      <c r="B70" s="55">
        <v>0</v>
      </c>
      <c r="C70" s="56">
        <f>B70/B71</f>
        <v>0</v>
      </c>
      <c r="D70" s="55">
        <v>0</v>
      </c>
      <c r="E70" s="56">
        <f>D70/D71</f>
        <v>0</v>
      </c>
      <c r="F70" s="55">
        <v>0</v>
      </c>
      <c r="G70" s="56">
        <f>F70/F71</f>
        <v>0</v>
      </c>
      <c r="H70" s="55">
        <v>0</v>
      </c>
      <c r="I70" s="56">
        <f>H70/H71</f>
        <v>0</v>
      </c>
      <c r="J70" s="55">
        <v>0</v>
      </c>
      <c r="K70" s="56">
        <f>J70/J71</f>
        <v>0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</row>
    <row r="71" spans="1:66" s="12" customFormat="1" ht="13.5" thickBot="1">
      <c r="A71" s="54" t="s">
        <v>27</v>
      </c>
      <c r="B71" s="113">
        <f t="shared" ref="B71:G71" si="2">SUM(B61:B70)</f>
        <v>146.28</v>
      </c>
      <c r="C71" s="114">
        <f t="shared" si="2"/>
        <v>1</v>
      </c>
      <c r="D71" s="113">
        <f t="shared" si="2"/>
        <v>190</v>
      </c>
      <c r="E71" s="114">
        <f t="shared" si="2"/>
        <v>0.99999999999999989</v>
      </c>
      <c r="F71" s="113">
        <f t="shared" si="2"/>
        <v>183</v>
      </c>
      <c r="G71" s="114">
        <f t="shared" si="2"/>
        <v>1</v>
      </c>
      <c r="H71" s="113">
        <f>SUM(H61:H70)</f>
        <v>168</v>
      </c>
      <c r="I71" s="114">
        <f>SUM(I61:I70)</f>
        <v>1</v>
      </c>
      <c r="J71" s="113">
        <f>SUM(J61:J70)</f>
        <v>157</v>
      </c>
      <c r="K71" s="114">
        <f>SUM(K61:K70)</f>
        <v>1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</row>
    <row r="72" spans="1:66" s="12" customFormat="1" ht="12.75">
      <c r="A72" s="58"/>
      <c r="B72" s="59"/>
      <c r="C72" s="60"/>
      <c r="D72" s="61"/>
      <c r="E72" s="53"/>
      <c r="F72" s="61"/>
      <c r="G72" s="53"/>
      <c r="H72" s="53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</row>
    <row r="73" spans="1:66" s="12" customFormat="1" ht="12.75">
      <c r="A73" s="58"/>
      <c r="B73" s="59"/>
      <c r="C73" s="60"/>
      <c r="D73" s="61"/>
      <c r="E73" s="53"/>
      <c r="F73" s="61"/>
      <c r="G73" s="53"/>
      <c r="H73" s="53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</row>
    <row r="74" spans="1:66" s="12" customFormat="1" ht="12.75">
      <c r="A74" s="58"/>
      <c r="B74" s="59"/>
      <c r="C74" s="60"/>
      <c r="D74" s="61"/>
      <c r="E74" s="53"/>
      <c r="F74" s="61"/>
      <c r="G74" s="53"/>
      <c r="H74" s="53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</row>
    <row r="75" spans="1:66" s="12" customFormat="1" ht="12.75">
      <c r="A75" s="58"/>
      <c r="B75" s="59"/>
      <c r="C75" s="60"/>
      <c r="D75" s="61"/>
      <c r="E75" s="53"/>
      <c r="F75" s="61"/>
      <c r="G75" s="53"/>
      <c r="H75" s="53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</row>
    <row r="76" spans="1:66" s="12" customFormat="1" ht="12.75">
      <c r="A76" s="58"/>
      <c r="B76" s="59"/>
      <c r="C76" s="60"/>
      <c r="D76" s="61"/>
      <c r="E76" s="53"/>
      <c r="F76" s="61"/>
      <c r="G76" s="53"/>
      <c r="H76" s="53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</row>
    <row r="77" spans="1:66" s="12" customFormat="1" ht="12.75">
      <c r="A77" s="58"/>
      <c r="B77" s="59"/>
      <c r="C77" s="60"/>
      <c r="D77" s="61"/>
      <c r="E77" s="53"/>
      <c r="F77" s="61"/>
      <c r="G77" s="53"/>
      <c r="H77" s="53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</row>
    <row r="90" spans="1:63" ht="9" customHeight="1"/>
    <row r="93" spans="1:63" ht="38.25" customHeight="1">
      <c r="A93" s="62"/>
      <c r="B93" s="170" t="s">
        <v>41</v>
      </c>
      <c r="C93" s="170"/>
      <c r="D93" s="170"/>
      <c r="E93" s="170"/>
      <c r="F93" s="170"/>
      <c r="G93" s="62"/>
      <c r="H93" s="63"/>
      <c r="I93" s="63"/>
    </row>
    <row r="94" spans="1:63" ht="12.75" thickBot="1"/>
    <row r="95" spans="1:63" s="12" customFormat="1" ht="13.5" thickBot="1">
      <c r="D95" s="64">
        <v>2017</v>
      </c>
      <c r="E95" s="64">
        <v>2018</v>
      </c>
      <c r="F95" s="64">
        <v>2019</v>
      </c>
      <c r="G95" s="64">
        <v>2020</v>
      </c>
      <c r="H95" s="64">
        <v>2021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</row>
    <row r="96" spans="1:63" s="12" customFormat="1" ht="12.75">
      <c r="B96" s="54" t="s">
        <v>24</v>
      </c>
      <c r="C96" s="65"/>
      <c r="D96" s="66">
        <v>5</v>
      </c>
      <c r="E96" s="66">
        <v>8</v>
      </c>
      <c r="F96" s="66">
        <v>9</v>
      </c>
      <c r="G96" s="66">
        <v>10</v>
      </c>
      <c r="H96" s="66">
        <v>9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</row>
    <row r="97" spans="2:66" s="12" customFormat="1" ht="12.75">
      <c r="B97" s="54" t="s">
        <v>21</v>
      </c>
      <c r="C97" s="68"/>
      <c r="D97" s="69">
        <v>0</v>
      </c>
      <c r="E97" s="69">
        <v>0</v>
      </c>
      <c r="F97" s="69">
        <v>0</v>
      </c>
      <c r="G97" s="69">
        <v>0</v>
      </c>
      <c r="H97" s="69">
        <v>1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</row>
    <row r="98" spans="2:66" s="12" customFormat="1" ht="12.75">
      <c r="B98" s="54" t="s">
        <v>19</v>
      </c>
      <c r="C98" s="68"/>
      <c r="D98" s="69">
        <v>9</v>
      </c>
      <c r="E98" s="69">
        <v>10</v>
      </c>
      <c r="F98" s="69">
        <v>3</v>
      </c>
      <c r="G98" s="69">
        <v>5</v>
      </c>
      <c r="H98" s="69">
        <v>4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</row>
    <row r="99" spans="2:66" s="12" customFormat="1" ht="12.75">
      <c r="B99" s="54" t="s">
        <v>20</v>
      </c>
      <c r="C99" s="68"/>
      <c r="D99" s="69">
        <v>5</v>
      </c>
      <c r="E99" s="69">
        <v>7</v>
      </c>
      <c r="F99" s="69">
        <v>3</v>
      </c>
      <c r="G99" s="69">
        <v>5</v>
      </c>
      <c r="H99" s="69">
        <v>5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</row>
    <row r="100" spans="2:66" s="12" customFormat="1" ht="12.75" customHeight="1">
      <c r="B100" s="57" t="s">
        <v>26</v>
      </c>
      <c r="C100" s="68"/>
      <c r="D100" s="69">
        <v>9</v>
      </c>
      <c r="E100" s="69">
        <v>15</v>
      </c>
      <c r="F100" s="69">
        <v>18</v>
      </c>
      <c r="G100" s="69">
        <v>21</v>
      </c>
      <c r="H100" s="69">
        <v>15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</row>
    <row r="101" spans="2:66" s="12" customFormat="1" ht="12.75" customHeight="1">
      <c r="B101" s="57" t="s">
        <v>40</v>
      </c>
      <c r="C101" s="68"/>
      <c r="D101" s="69">
        <v>1</v>
      </c>
      <c r="E101" s="69"/>
      <c r="F101" s="69"/>
      <c r="G101" s="69"/>
      <c r="H101" s="6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</row>
    <row r="102" spans="2:66" s="12" customFormat="1" ht="15" customHeight="1">
      <c r="B102" s="54" t="s">
        <v>39</v>
      </c>
      <c r="C102" s="68"/>
      <c r="D102" s="69">
        <v>11</v>
      </c>
      <c r="E102" s="69">
        <v>19</v>
      </c>
      <c r="F102" s="69">
        <v>18</v>
      </c>
      <c r="G102" s="69">
        <v>16</v>
      </c>
      <c r="H102" s="69">
        <v>17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</row>
    <row r="103" spans="2:66" s="12" customFormat="1" ht="15" customHeight="1">
      <c r="B103" s="54" t="s">
        <v>23</v>
      </c>
      <c r="C103" s="68"/>
      <c r="D103" s="69">
        <v>3</v>
      </c>
      <c r="E103" s="69">
        <v>2</v>
      </c>
      <c r="F103" s="69">
        <v>0</v>
      </c>
      <c r="G103" s="69">
        <v>3</v>
      </c>
      <c r="H103" s="69">
        <v>3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</row>
    <row r="104" spans="2:66" s="12" customFormat="1" ht="13.5" thickBot="1">
      <c r="B104" s="54" t="s">
        <v>22</v>
      </c>
      <c r="C104" s="65"/>
      <c r="D104" s="70">
        <v>0</v>
      </c>
      <c r="E104" s="70">
        <v>1</v>
      </c>
      <c r="F104" s="70">
        <v>1</v>
      </c>
      <c r="G104" s="70">
        <v>0</v>
      </c>
      <c r="H104" s="70">
        <v>0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</row>
    <row r="107" spans="2:66" ht="18.75" customHeight="1">
      <c r="B107" s="170" t="s">
        <v>42</v>
      </c>
      <c r="C107" s="170"/>
      <c r="D107" s="170"/>
      <c r="E107" s="170"/>
      <c r="F107" s="170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9"/>
      <c r="BM107" s="9"/>
      <c r="BN107" s="9"/>
    </row>
    <row r="108" spans="2:66"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9"/>
      <c r="BM108" s="9"/>
      <c r="BN108" s="9"/>
    </row>
    <row r="109" spans="2:66" ht="12.75">
      <c r="C109" s="88">
        <v>27.8</v>
      </c>
      <c r="D109" s="58" t="s">
        <v>43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9"/>
      <c r="BM109" s="9"/>
      <c r="BN109" s="9"/>
    </row>
    <row r="110" spans="2:66" ht="12.75">
      <c r="C110" s="73">
        <v>33.32</v>
      </c>
      <c r="D110" s="58" t="s">
        <v>44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9"/>
      <c r="BM110" s="9"/>
      <c r="BN110" s="9"/>
    </row>
  </sheetData>
  <mergeCells count="15">
    <mergeCell ref="H59:I59"/>
    <mergeCell ref="A57:I57"/>
    <mergeCell ref="A2:I2"/>
    <mergeCell ref="A3:I3"/>
    <mergeCell ref="A10:I10"/>
    <mergeCell ref="A11:G11"/>
    <mergeCell ref="B12:D12"/>
    <mergeCell ref="E12:G12"/>
    <mergeCell ref="I12:J12"/>
    <mergeCell ref="J59:K59"/>
    <mergeCell ref="B107:F107"/>
    <mergeCell ref="B93:F93"/>
    <mergeCell ref="B59:C59"/>
    <mergeCell ref="F59:G59"/>
    <mergeCell ref="D59:E59"/>
  </mergeCells>
  <phoneticPr fontId="4" type="noConversion"/>
  <pageMargins left="0.75" right="0.75" top="1" bottom="1" header="0.5" footer="0.5"/>
  <pageSetup scale="97" orientation="portrait" r:id="rId1"/>
  <headerFooter alignWithMargins="0"/>
  <rowBreaks count="1" manualBreakCount="1">
    <brk id="56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7"/>
  <sheetViews>
    <sheetView showGridLines="0" topLeftCell="A25" zoomScaleNormal="100" zoomScaleSheetLayoutView="100" workbookViewId="0">
      <selection activeCell="J31" sqref="J31"/>
    </sheetView>
  </sheetViews>
  <sheetFormatPr defaultColWidth="11.42578125" defaultRowHeight="12"/>
  <cols>
    <col min="1" max="1" width="13.42578125" style="9" customWidth="1"/>
    <col min="2" max="2" width="11.7109375" style="9" customWidth="1"/>
    <col min="3" max="7" width="11.42578125" style="9" customWidth="1"/>
    <col min="8" max="8" width="10" style="9" customWidth="1"/>
    <col min="9" max="9" width="11.42578125" style="9" customWidth="1"/>
    <col min="10" max="11" width="11.42578125" style="71" customWidth="1"/>
    <col min="12" max="50" width="5.140625" style="71" customWidth="1"/>
    <col min="51" max="68" width="5.140625" style="9" customWidth="1"/>
    <col min="69" max="16384" width="11.42578125" style="9"/>
  </cols>
  <sheetData>
    <row r="1" spans="1:50" ht="15" customHeight="1"/>
    <row r="2" spans="1:50" ht="22.5">
      <c r="A2" s="158" t="s">
        <v>48</v>
      </c>
      <c r="B2" s="158"/>
      <c r="C2" s="158"/>
      <c r="D2" s="158"/>
      <c r="E2" s="158"/>
      <c r="F2" s="158"/>
      <c r="G2" s="158"/>
      <c r="H2" s="159"/>
      <c r="I2" s="159"/>
      <c r="J2" s="74"/>
    </row>
    <row r="3" spans="1:50" ht="15.75" customHeight="1">
      <c r="A3" s="160" t="s">
        <v>0</v>
      </c>
      <c r="B3" s="160"/>
      <c r="C3" s="160"/>
      <c r="D3" s="160"/>
      <c r="E3" s="160"/>
      <c r="F3" s="160"/>
      <c r="G3" s="160"/>
      <c r="H3" s="159"/>
      <c r="I3" s="159"/>
      <c r="J3" s="74"/>
    </row>
    <row r="4" spans="1:50" ht="6.75" customHeight="1">
      <c r="F4" s="12"/>
    </row>
    <row r="5" spans="1:50" ht="13.5" thickBot="1">
      <c r="F5" s="12"/>
    </row>
    <row r="6" spans="1:50" s="1" customFormat="1" ht="15.75" thickBot="1">
      <c r="A6" s="13" t="s">
        <v>1</v>
      </c>
      <c r="B6" s="14">
        <v>2011</v>
      </c>
      <c r="C6" s="14">
        <v>2012</v>
      </c>
      <c r="D6" s="14">
        <v>2013</v>
      </c>
      <c r="E6" s="14" t="s">
        <v>46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3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50" s="1" customFormat="1" ht="15">
      <c r="A7" s="15" t="s">
        <v>2</v>
      </c>
      <c r="B7" s="16">
        <v>0.36</v>
      </c>
      <c r="C7" s="16">
        <v>0.56000000000000005</v>
      </c>
      <c r="D7" s="16">
        <v>0.77</v>
      </c>
      <c r="E7" s="16">
        <v>0.96</v>
      </c>
      <c r="F7" s="16">
        <v>0.88</v>
      </c>
      <c r="G7" s="16">
        <v>1</v>
      </c>
      <c r="H7" s="16">
        <v>0.84</v>
      </c>
      <c r="I7" s="16">
        <v>0.55320000000000003</v>
      </c>
      <c r="J7" s="16">
        <v>0.78049999999999997</v>
      </c>
      <c r="K7" s="17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50" ht="15" customHeight="1">
      <c r="B8" s="21"/>
      <c r="C8" s="21" t="s">
        <v>45</v>
      </c>
      <c r="H8" s="71"/>
      <c r="I8" s="71"/>
      <c r="AW8" s="9"/>
      <c r="AX8" s="9"/>
    </row>
    <row r="9" spans="1:50" ht="15" customHeight="1"/>
    <row r="10" spans="1:50" ht="18.75">
      <c r="A10" s="161" t="s">
        <v>3</v>
      </c>
      <c r="B10" s="161"/>
      <c r="C10" s="161"/>
      <c r="D10" s="161"/>
      <c r="E10" s="161"/>
      <c r="F10" s="161"/>
      <c r="G10" s="161"/>
      <c r="H10" s="162"/>
      <c r="I10" s="162"/>
    </row>
    <row r="11" spans="1:50" ht="12" customHeight="1" thickBot="1">
      <c r="A11" s="163"/>
      <c r="B11" s="163"/>
      <c r="C11" s="163"/>
      <c r="D11" s="163"/>
      <c r="E11" s="163"/>
      <c r="F11" s="163"/>
      <c r="G11" s="163"/>
      <c r="H11" s="23"/>
    </row>
    <row r="12" spans="1:50" s="1" customFormat="1" ht="15.75" thickBot="1">
      <c r="B12" s="164" t="s">
        <v>4</v>
      </c>
      <c r="C12" s="165"/>
      <c r="D12" s="166"/>
      <c r="E12" s="164" t="s">
        <v>5</v>
      </c>
      <c r="F12" s="167"/>
      <c r="G12" s="168"/>
      <c r="H12" s="24" t="s">
        <v>6</v>
      </c>
      <c r="I12" s="174" t="s">
        <v>7</v>
      </c>
      <c r="J12" s="17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50" s="1" customFormat="1" ht="15.75" thickBot="1">
      <c r="A13" s="26"/>
      <c r="B13" s="27" t="s">
        <v>8</v>
      </c>
      <c r="C13" s="28" t="s">
        <v>9</v>
      </c>
      <c r="D13" s="29" t="s">
        <v>10</v>
      </c>
      <c r="E13" s="30" t="s">
        <v>8</v>
      </c>
      <c r="F13" s="28" t="s">
        <v>9</v>
      </c>
      <c r="G13" s="29" t="s">
        <v>10</v>
      </c>
      <c r="H13" s="31" t="s">
        <v>11</v>
      </c>
      <c r="I13" s="137" t="s">
        <v>12</v>
      </c>
      <c r="J13" s="137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90"/>
      <c r="U13" s="3"/>
      <c r="V13" s="3"/>
      <c r="W13" s="3"/>
      <c r="X13" s="9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50" s="1" customFormat="1" ht="15">
      <c r="A14" s="43">
        <v>2011</v>
      </c>
      <c r="B14" s="106">
        <v>0.6</v>
      </c>
      <c r="C14" s="107">
        <v>0.92379999999999995</v>
      </c>
      <c r="D14" s="108"/>
      <c r="E14" s="106">
        <v>0.6</v>
      </c>
      <c r="F14" s="107">
        <v>0.81259999999999999</v>
      </c>
      <c r="G14" s="108"/>
      <c r="H14" s="37" t="s">
        <v>31</v>
      </c>
      <c r="I14" s="138">
        <v>0.69499999999999995</v>
      </c>
      <c r="J14" s="138">
        <v>0.66600000000000004</v>
      </c>
      <c r="K14" s="3"/>
      <c r="L14" s="3"/>
      <c r="M14" s="3"/>
      <c r="N14" s="3"/>
      <c r="O14" s="3"/>
      <c r="P14" s="3"/>
      <c r="Q14" s="3"/>
      <c r="R14" s="3"/>
      <c r="S14" s="92"/>
      <c r="T14" s="3"/>
      <c r="U14" s="3"/>
      <c r="V14" s="3"/>
      <c r="W14" s="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50" s="1" customFormat="1" ht="15">
      <c r="A15" s="43">
        <v>2012</v>
      </c>
      <c r="B15" s="44">
        <v>0.6</v>
      </c>
      <c r="C15" s="35">
        <v>0.86129999999999995</v>
      </c>
      <c r="D15" s="36">
        <v>-6.8000000000000005E-2</v>
      </c>
      <c r="E15" s="44">
        <v>0.6</v>
      </c>
      <c r="F15" s="77">
        <v>0.84340000000000004</v>
      </c>
      <c r="G15" s="36">
        <v>3.7999999999999999E-2</v>
      </c>
      <c r="H15" s="37" t="s">
        <v>28</v>
      </c>
      <c r="I15" s="138">
        <v>0.69389999999999996</v>
      </c>
      <c r="J15" s="138">
        <v>0.66639999999999999</v>
      </c>
      <c r="K15" s="3"/>
      <c r="L15" s="3"/>
      <c r="M15" s="3"/>
      <c r="N15" s="3"/>
      <c r="O15" s="3"/>
      <c r="P15" s="3"/>
      <c r="Q15" s="3"/>
      <c r="R15" s="3"/>
      <c r="S15" s="92"/>
      <c r="T15" s="3"/>
      <c r="U15" s="3"/>
      <c r="V15" s="3"/>
      <c r="W15" s="9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50" s="1" customFormat="1" ht="15">
      <c r="A16" s="43">
        <v>2013</v>
      </c>
      <c r="B16" s="44">
        <v>0.6</v>
      </c>
      <c r="C16" s="35">
        <v>0.82740000000000002</v>
      </c>
      <c r="D16" s="36">
        <f t="shared" ref="D16:D22" si="0">(C16-C15)/C15</f>
        <v>-3.935910832462549E-2</v>
      </c>
      <c r="E16" s="44">
        <v>0.6</v>
      </c>
      <c r="F16" s="35">
        <v>0.80479999999999996</v>
      </c>
      <c r="G16" s="36">
        <f t="shared" ref="G16:G22" si="1">(F16-F15)/F15</f>
        <v>-4.5767133032961912E-2</v>
      </c>
      <c r="H16" s="37" t="s">
        <v>28</v>
      </c>
      <c r="I16" s="138">
        <v>0.70809999999999995</v>
      </c>
      <c r="J16" s="138">
        <v>0.67410000000000003</v>
      </c>
      <c r="K16" s="3"/>
      <c r="L16" s="3"/>
      <c r="M16" s="3"/>
      <c r="N16" s="3"/>
      <c r="O16" s="3"/>
      <c r="P16" s="3"/>
      <c r="Q16" s="3"/>
      <c r="R16" s="3"/>
      <c r="S16" s="92"/>
      <c r="T16" s="3"/>
      <c r="U16" s="3"/>
      <c r="V16" s="3"/>
      <c r="W16" s="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s="1" customFormat="1" ht="15">
      <c r="A17" s="43">
        <v>2015</v>
      </c>
      <c r="B17" s="44">
        <v>0.6</v>
      </c>
      <c r="C17" s="35">
        <v>0.8377</v>
      </c>
      <c r="D17" s="36">
        <f t="shared" si="0"/>
        <v>1.2448634276045414E-2</v>
      </c>
      <c r="E17" s="44">
        <v>0.6</v>
      </c>
      <c r="F17" s="35">
        <v>0.83609999999999995</v>
      </c>
      <c r="G17" s="36">
        <f t="shared" si="1"/>
        <v>3.8891650099403575E-2</v>
      </c>
      <c r="H17" s="37" t="s">
        <v>28</v>
      </c>
      <c r="I17" s="138">
        <v>0.70830000000000004</v>
      </c>
      <c r="J17" s="138">
        <v>0.66800000000000004</v>
      </c>
      <c r="K17" s="3"/>
      <c r="L17" s="3"/>
      <c r="M17" s="3"/>
      <c r="N17" s="3"/>
      <c r="O17" s="3"/>
      <c r="P17" s="3"/>
      <c r="Q17" s="3"/>
      <c r="R17" s="3"/>
      <c r="S17" s="92"/>
      <c r="T17" s="3"/>
      <c r="U17" s="3"/>
      <c r="V17" s="3"/>
      <c r="W17" s="9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s="42" customFormat="1" ht="15">
      <c r="A18" s="43">
        <v>2016</v>
      </c>
      <c r="B18" s="44">
        <v>0.6</v>
      </c>
      <c r="C18" s="35">
        <v>0.82369999999999999</v>
      </c>
      <c r="D18" s="36">
        <f t="shared" si="0"/>
        <v>-1.67124268831324E-2</v>
      </c>
      <c r="E18" s="44">
        <v>0.6</v>
      </c>
      <c r="F18" s="35">
        <v>0.8357</v>
      </c>
      <c r="G18" s="36">
        <f t="shared" si="1"/>
        <v>-4.7841167324477453E-4</v>
      </c>
      <c r="H18" s="37" t="s">
        <v>28</v>
      </c>
      <c r="I18" s="138">
        <v>0.71579999999999999</v>
      </c>
      <c r="J18" s="138">
        <v>0.67889999999999995</v>
      </c>
      <c r="K18" s="90"/>
      <c r="L18" s="90"/>
      <c r="M18" s="90"/>
      <c r="N18" s="90"/>
      <c r="O18" s="90"/>
      <c r="P18" s="90"/>
      <c r="Q18" s="90"/>
      <c r="R18" s="90"/>
      <c r="S18" s="93"/>
      <c r="T18" s="90"/>
      <c r="U18" s="90"/>
      <c r="V18" s="90"/>
      <c r="W18" s="93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</row>
    <row r="19" spans="1:49" s="1" customFormat="1" ht="15">
      <c r="A19" s="43">
        <v>2017</v>
      </c>
      <c r="B19" s="76">
        <v>0.6</v>
      </c>
      <c r="C19" s="77">
        <v>0.85399999999999998</v>
      </c>
      <c r="D19" s="121">
        <f t="shared" si="0"/>
        <v>3.6785237343693086E-2</v>
      </c>
      <c r="E19" s="76">
        <v>0.6</v>
      </c>
      <c r="F19" s="77">
        <v>0.81</v>
      </c>
      <c r="G19" s="36">
        <f t="shared" si="1"/>
        <v>-3.0752662438674101E-2</v>
      </c>
      <c r="H19" s="37" t="s">
        <v>28</v>
      </c>
      <c r="I19" s="139">
        <v>0.75170000000000003</v>
      </c>
      <c r="J19" s="139">
        <v>0.71889999999999998</v>
      </c>
      <c r="K19" s="3"/>
      <c r="L19" s="3"/>
      <c r="M19" s="3"/>
      <c r="N19" s="3"/>
      <c r="O19" s="3"/>
      <c r="P19" s="3"/>
      <c r="Q19" s="3"/>
      <c r="R19" s="3"/>
      <c r="S19" s="92"/>
      <c r="T19" s="90"/>
      <c r="U19" s="3"/>
      <c r="V19" s="3"/>
      <c r="W19" s="92"/>
      <c r="X19" s="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5">
      <c r="A20" s="43">
        <v>2018</v>
      </c>
      <c r="B20" s="44">
        <v>0.6</v>
      </c>
      <c r="C20" s="35">
        <v>0.86899999999999999</v>
      </c>
      <c r="D20" s="45">
        <f t="shared" si="0"/>
        <v>1.7564402810304466E-2</v>
      </c>
      <c r="E20" s="44">
        <v>0.6</v>
      </c>
      <c r="F20" s="35">
        <v>0.877</v>
      </c>
      <c r="G20" s="36">
        <f t="shared" si="1"/>
        <v>8.2716049382715984E-2</v>
      </c>
      <c r="H20" s="37" t="s">
        <v>28</v>
      </c>
      <c r="I20" s="139">
        <v>0.75929999999999997</v>
      </c>
      <c r="J20" s="139">
        <v>0.71540000000000004</v>
      </c>
      <c r="T20" s="94"/>
      <c r="U20" s="95"/>
      <c r="X20" s="94"/>
      <c r="Y20" s="95"/>
    </row>
    <row r="21" spans="1:49" ht="15">
      <c r="A21" s="43">
        <v>2019</v>
      </c>
      <c r="B21" s="44">
        <v>0.6</v>
      </c>
      <c r="C21" s="35">
        <v>0.87639999999999996</v>
      </c>
      <c r="D21" s="45">
        <f t="shared" si="0"/>
        <v>8.5155350978135345E-3</v>
      </c>
      <c r="E21" s="44">
        <v>0.6</v>
      </c>
      <c r="F21" s="35">
        <v>0.87729999999999997</v>
      </c>
      <c r="G21" s="36">
        <f t="shared" si="1"/>
        <v>3.4207525655640476E-4</v>
      </c>
      <c r="H21" s="37" t="s">
        <v>28</v>
      </c>
      <c r="I21" s="140">
        <v>0.73650000000000004</v>
      </c>
      <c r="J21" s="140">
        <v>0.69230000000000003</v>
      </c>
      <c r="T21" s="94"/>
      <c r="U21" s="95"/>
      <c r="X21" s="94"/>
      <c r="Y21" s="95"/>
    </row>
    <row r="22" spans="1:49" ht="15">
      <c r="A22" s="43">
        <v>2020</v>
      </c>
      <c r="B22" s="44">
        <v>0.6</v>
      </c>
      <c r="C22" s="35">
        <v>0.86629999999999996</v>
      </c>
      <c r="D22" s="45">
        <f t="shared" si="0"/>
        <v>-1.1524418073938839E-2</v>
      </c>
      <c r="E22" s="44">
        <v>0.6</v>
      </c>
      <c r="F22" s="35">
        <v>0.88360000000000005</v>
      </c>
      <c r="G22" s="36">
        <f t="shared" si="1"/>
        <v>7.1811239028839432E-3</v>
      </c>
      <c r="H22" s="37" t="s">
        <v>28</v>
      </c>
      <c r="I22" s="141">
        <v>0.73740000000000006</v>
      </c>
      <c r="J22" s="142">
        <v>0.70799999999999996</v>
      </c>
      <c r="T22" s="94"/>
      <c r="U22" s="95"/>
      <c r="X22" s="94"/>
      <c r="Y22" s="95"/>
    </row>
    <row r="23" spans="1:49" ht="15.75" thickBot="1">
      <c r="A23" s="115">
        <v>2021</v>
      </c>
      <c r="B23" s="153">
        <v>0.6</v>
      </c>
      <c r="C23" s="154">
        <v>0.65980000000000005</v>
      </c>
      <c r="D23" s="155">
        <f t="shared" ref="D23" si="2">(C23-C22)/C22</f>
        <v>-0.23837007964908222</v>
      </c>
      <c r="E23" s="153">
        <v>0.6</v>
      </c>
      <c r="F23" s="154">
        <v>0.64680000000000004</v>
      </c>
      <c r="G23" s="155">
        <f t="shared" ref="G23" si="3">(F23-F22)/F22</f>
        <v>-0.2679945676776822</v>
      </c>
      <c r="H23" s="37" t="s">
        <v>28</v>
      </c>
      <c r="I23" s="141">
        <v>0.48699999999999999</v>
      </c>
      <c r="J23" s="142">
        <v>0.46700000000000003</v>
      </c>
      <c r="T23" s="94"/>
      <c r="U23" s="95"/>
      <c r="X23" s="94"/>
      <c r="Y23" s="95"/>
    </row>
    <row r="24" spans="1:49">
      <c r="T24" s="94"/>
      <c r="U24" s="95"/>
      <c r="X24" s="94"/>
      <c r="Y24" s="95"/>
    </row>
    <row r="25" spans="1:49">
      <c r="T25" s="94"/>
      <c r="U25" s="95"/>
      <c r="X25" s="94"/>
      <c r="Y25" s="95"/>
    </row>
    <row r="26" spans="1:49">
      <c r="T26" s="94"/>
      <c r="U26" s="95"/>
      <c r="X26" s="94"/>
      <c r="Y26" s="95"/>
    </row>
    <row r="27" spans="1:49">
      <c r="T27" s="94"/>
      <c r="U27" s="95"/>
      <c r="X27" s="94"/>
      <c r="Y27" s="95"/>
    </row>
    <row r="28" spans="1:49">
      <c r="T28" s="94"/>
      <c r="U28" s="95"/>
      <c r="X28" s="94"/>
      <c r="Y28" s="95"/>
    </row>
    <row r="29" spans="1:49">
      <c r="T29" s="94"/>
      <c r="U29" s="95"/>
      <c r="X29" s="94"/>
      <c r="Y29" s="95"/>
    </row>
    <row r="30" spans="1:49">
      <c r="T30" s="94"/>
      <c r="U30" s="95"/>
      <c r="X30" s="94"/>
      <c r="Y30" s="95"/>
    </row>
    <row r="31" spans="1:49">
      <c r="L31" s="95"/>
      <c r="M31" s="95"/>
    </row>
    <row r="33" spans="23:23">
      <c r="W33" s="96"/>
    </row>
    <row r="34" spans="23:23">
      <c r="W34" s="96"/>
    </row>
    <row r="35" spans="23:23">
      <c r="W35" s="96"/>
    </row>
    <row r="36" spans="23:23">
      <c r="W36" s="96"/>
    </row>
    <row r="37" spans="23:23">
      <c r="W37" s="96"/>
    </row>
    <row r="38" spans="23:23">
      <c r="W38" s="96"/>
    </row>
    <row r="55" spans="1:44" ht="12" customHeight="1"/>
    <row r="56" spans="1:44" ht="18.95" customHeight="1">
      <c r="A56" s="171" t="s">
        <v>14</v>
      </c>
      <c r="B56" s="171"/>
      <c r="C56" s="171"/>
      <c r="D56" s="171"/>
      <c r="E56" s="171"/>
      <c r="F56" s="171"/>
      <c r="G56" s="171"/>
      <c r="H56" s="162"/>
      <c r="I56" s="162"/>
    </row>
    <row r="57" spans="1:44" ht="12.75" thickBot="1"/>
    <row r="58" spans="1:44" s="12" customFormat="1" ht="14.1" customHeight="1" thickBot="1">
      <c r="B58" s="156">
        <v>2017</v>
      </c>
      <c r="C58" s="157"/>
      <c r="D58" s="156">
        <v>2018</v>
      </c>
      <c r="E58" s="157"/>
      <c r="F58" s="156">
        <v>2019</v>
      </c>
      <c r="G58" s="157"/>
      <c r="H58" s="156">
        <v>2020</v>
      </c>
      <c r="I58" s="157"/>
      <c r="J58" s="156">
        <v>2021</v>
      </c>
      <c r="K58" s="157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s="12" customFormat="1" ht="13.5" thickBot="1">
      <c r="A59" s="112" t="s">
        <v>15</v>
      </c>
      <c r="B59" s="50" t="s">
        <v>16</v>
      </c>
      <c r="C59" s="29" t="s">
        <v>17</v>
      </c>
      <c r="D59" s="50" t="s">
        <v>16</v>
      </c>
      <c r="E59" s="29" t="s">
        <v>17</v>
      </c>
      <c r="F59" s="50" t="s">
        <v>16</v>
      </c>
      <c r="G59" s="29" t="s">
        <v>17</v>
      </c>
      <c r="H59" s="50" t="s">
        <v>16</v>
      </c>
      <c r="I59" s="29" t="s">
        <v>17</v>
      </c>
      <c r="J59" s="50" t="s">
        <v>16</v>
      </c>
      <c r="K59" s="29" t="s">
        <v>17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</row>
    <row r="60" spans="1:44" s="12" customFormat="1" ht="12.75">
      <c r="A60" s="54" t="s">
        <v>18</v>
      </c>
      <c r="B60" s="51">
        <v>117.2</v>
      </c>
      <c r="C60" s="52">
        <f>B60/B70</f>
        <v>0.7418660589948094</v>
      </c>
      <c r="D60" s="51">
        <v>149.51999999999998</v>
      </c>
      <c r="E60" s="52">
        <f>D60/D70</f>
        <v>0.86930232558139542</v>
      </c>
      <c r="F60" s="51">
        <v>135.84</v>
      </c>
      <c r="G60" s="52">
        <f>F60/F70</f>
        <v>0.87638709677419357</v>
      </c>
      <c r="H60" s="51">
        <v>142.94</v>
      </c>
      <c r="I60" s="52">
        <f>H60/H70</f>
        <v>0.86630303030303024</v>
      </c>
      <c r="J60" s="51">
        <v>151.1</v>
      </c>
      <c r="K60" s="52">
        <f>J60/J70</f>
        <v>0.65982532751091705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</row>
    <row r="61" spans="1:44" s="12" customFormat="1" ht="12.75">
      <c r="A61" s="54" t="s">
        <v>24</v>
      </c>
      <c r="B61" s="55">
        <v>7.78</v>
      </c>
      <c r="C61" s="56">
        <f>B61/B70</f>
        <v>4.9246740093682739E-2</v>
      </c>
      <c r="D61" s="55">
        <v>3.48</v>
      </c>
      <c r="E61" s="56">
        <f>D61/D70</f>
        <v>2.0232558139534888E-2</v>
      </c>
      <c r="F61" s="55">
        <v>1.1599999999999999</v>
      </c>
      <c r="G61" s="56">
        <f>F61/F70</f>
        <v>7.4838709677419353E-3</v>
      </c>
      <c r="H61" s="55">
        <v>4.0599999999999996</v>
      </c>
      <c r="I61" s="56">
        <f>H61/H70</f>
        <v>2.4606060606060604E-2</v>
      </c>
      <c r="J61" s="55">
        <v>2.9</v>
      </c>
      <c r="K61" s="56">
        <f>J61/J70</f>
        <v>1.2663755458515284E-2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</row>
    <row r="62" spans="1:44" s="12" customFormat="1" ht="12.75">
      <c r="A62" s="54" t="s">
        <v>21</v>
      </c>
      <c r="B62" s="55">
        <v>0</v>
      </c>
      <c r="C62" s="56">
        <f>B62/B70</f>
        <v>0</v>
      </c>
      <c r="D62" s="55">
        <v>0</v>
      </c>
      <c r="E62" s="56">
        <f>D62/D70</f>
        <v>0</v>
      </c>
      <c r="F62" s="55">
        <v>0</v>
      </c>
      <c r="G62" s="56">
        <f>F62/F70</f>
        <v>0</v>
      </c>
      <c r="H62" s="55">
        <v>0</v>
      </c>
      <c r="I62" s="56">
        <f>H62/H70</f>
        <v>0</v>
      </c>
      <c r="J62" s="55">
        <v>0</v>
      </c>
      <c r="K62" s="56">
        <f>J62/J70</f>
        <v>0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</row>
    <row r="63" spans="1:44" s="12" customFormat="1" ht="12.75">
      <c r="A63" s="54" t="s">
        <v>19</v>
      </c>
      <c r="B63" s="55">
        <v>0</v>
      </c>
      <c r="C63" s="56">
        <f>B63/B70</f>
        <v>0</v>
      </c>
      <c r="D63" s="55">
        <v>4</v>
      </c>
      <c r="E63" s="56">
        <f>D63/D70</f>
        <v>2.3255813953488375E-2</v>
      </c>
      <c r="F63" s="55">
        <v>4</v>
      </c>
      <c r="G63" s="56">
        <f>F63/F70</f>
        <v>2.5806451612903226E-2</v>
      </c>
      <c r="H63" s="55">
        <v>4</v>
      </c>
      <c r="I63" s="56">
        <f>H63/H70</f>
        <v>2.4242424242424242E-2</v>
      </c>
      <c r="J63" s="55">
        <v>0</v>
      </c>
      <c r="K63" s="56">
        <f>J63/J70</f>
        <v>0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</row>
    <row r="64" spans="1:44" s="12" customFormat="1" ht="12.75">
      <c r="A64" s="54" t="s">
        <v>20</v>
      </c>
      <c r="B64" s="55">
        <v>20</v>
      </c>
      <c r="C64" s="56">
        <f>B64/B70</f>
        <v>0.12659830358273197</v>
      </c>
      <c r="D64" s="55">
        <v>13</v>
      </c>
      <c r="E64" s="56">
        <f>D64/D70</f>
        <v>7.5581395348837219E-2</v>
      </c>
      <c r="F64" s="55">
        <v>5</v>
      </c>
      <c r="G64" s="56">
        <f>F64/F70</f>
        <v>3.2258064516129031E-2</v>
      </c>
      <c r="H64" s="55">
        <v>0</v>
      </c>
      <c r="I64" s="56">
        <f>H64/H70</f>
        <v>0</v>
      </c>
      <c r="J64" s="55">
        <v>5</v>
      </c>
      <c r="K64" s="56">
        <f>J64/J70</f>
        <v>2.1834061135371178E-2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</row>
    <row r="65" spans="1:50" s="12" customFormat="1" ht="12.75" customHeight="1">
      <c r="A65" s="57" t="s">
        <v>26</v>
      </c>
      <c r="B65" s="55">
        <v>13</v>
      </c>
      <c r="C65" s="56">
        <f>B65/B70</f>
        <v>8.2288897328775784E-2</v>
      </c>
      <c r="D65" s="55"/>
      <c r="E65" s="56">
        <f>D65/D70</f>
        <v>0</v>
      </c>
      <c r="F65" s="55">
        <v>9</v>
      </c>
      <c r="G65" s="56">
        <f>F65/F70</f>
        <v>5.8064516129032261E-2</v>
      </c>
      <c r="H65" s="55">
        <v>13</v>
      </c>
      <c r="I65" s="56">
        <f>H65/H70</f>
        <v>7.8787878787878782E-2</v>
      </c>
      <c r="J65" s="55">
        <v>22</v>
      </c>
      <c r="K65" s="56">
        <f>J65/J70</f>
        <v>9.606986899563319E-2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</row>
    <row r="66" spans="1:50" s="12" customFormat="1" ht="12.75">
      <c r="A66" s="54" t="s">
        <v>40</v>
      </c>
      <c r="B66" s="55">
        <v>0</v>
      </c>
      <c r="C66" s="56">
        <f>B66/B70</f>
        <v>0</v>
      </c>
      <c r="D66" s="55">
        <v>0</v>
      </c>
      <c r="E66" s="56">
        <f>D66/D70</f>
        <v>0</v>
      </c>
      <c r="F66" s="55">
        <v>0</v>
      </c>
      <c r="G66" s="56">
        <f>F66/F70</f>
        <v>0</v>
      </c>
      <c r="H66" s="55">
        <v>0</v>
      </c>
      <c r="I66" s="56">
        <f>H66/H70</f>
        <v>0</v>
      </c>
      <c r="J66" s="55">
        <v>0</v>
      </c>
      <c r="K66" s="56">
        <f>J66/J70</f>
        <v>0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</row>
    <row r="67" spans="1:50" s="12" customFormat="1" ht="12.75">
      <c r="A67" s="54" t="s">
        <v>39</v>
      </c>
      <c r="B67" s="55">
        <v>0</v>
      </c>
      <c r="C67" s="56">
        <f>B67/B70</f>
        <v>0</v>
      </c>
      <c r="D67" s="55">
        <v>2</v>
      </c>
      <c r="E67" s="56">
        <f>D67/D70</f>
        <v>1.1627906976744188E-2</v>
      </c>
      <c r="F67" s="55">
        <v>0</v>
      </c>
      <c r="G67" s="56">
        <f>F67/F70</f>
        <v>0</v>
      </c>
      <c r="H67" s="55">
        <v>1</v>
      </c>
      <c r="I67" s="56">
        <f>H67/H70</f>
        <v>6.0606060606060606E-3</v>
      </c>
      <c r="J67" s="55">
        <v>48</v>
      </c>
      <c r="K67" s="56">
        <f>J67/J70</f>
        <v>0.20960698689956331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50" s="12" customFormat="1" ht="12.75">
      <c r="A68" s="54" t="s">
        <v>23</v>
      </c>
      <c r="B68" s="55">
        <v>0</v>
      </c>
      <c r="C68" s="56">
        <f>B68/B70</f>
        <v>0</v>
      </c>
      <c r="D68" s="55">
        <v>0</v>
      </c>
      <c r="E68" s="56">
        <f>D68/D70</f>
        <v>0</v>
      </c>
      <c r="F68" s="55">
        <v>0</v>
      </c>
      <c r="G68" s="56">
        <f>F68/F70</f>
        <v>0</v>
      </c>
      <c r="H68" s="55">
        <v>0</v>
      </c>
      <c r="I68" s="56">
        <f>H68/H70</f>
        <v>0</v>
      </c>
      <c r="J68" s="55">
        <v>0</v>
      </c>
      <c r="K68" s="56">
        <f>J68/J70</f>
        <v>0</v>
      </c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</row>
    <row r="69" spans="1:50" s="12" customFormat="1" ht="12.75">
      <c r="A69" s="54" t="s">
        <v>22</v>
      </c>
      <c r="B69" s="55">
        <v>0</v>
      </c>
      <c r="C69" s="56">
        <f>B69/B70</f>
        <v>0</v>
      </c>
      <c r="D69" s="55">
        <v>0</v>
      </c>
      <c r="E69" s="56">
        <f>D69/D70</f>
        <v>0</v>
      </c>
      <c r="F69" s="55">
        <v>0</v>
      </c>
      <c r="G69" s="56">
        <f>F69/F70</f>
        <v>0</v>
      </c>
      <c r="H69" s="55">
        <v>0</v>
      </c>
      <c r="I69" s="56">
        <f>H69/H70</f>
        <v>0</v>
      </c>
      <c r="J69" s="55">
        <v>0</v>
      </c>
      <c r="K69" s="56">
        <f>J69/J70</f>
        <v>0</v>
      </c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</row>
    <row r="70" spans="1:50" s="12" customFormat="1" ht="13.5" thickBot="1">
      <c r="A70" s="54" t="s">
        <v>27</v>
      </c>
      <c r="B70" s="113">
        <f t="shared" ref="B70:I70" si="4">SUM(B60:B69)</f>
        <v>157.98000000000002</v>
      </c>
      <c r="C70" s="114">
        <f t="shared" si="4"/>
        <v>0.99999999999999978</v>
      </c>
      <c r="D70" s="113">
        <f t="shared" si="4"/>
        <v>171.99999999999997</v>
      </c>
      <c r="E70" s="114">
        <f t="shared" si="4"/>
        <v>1</v>
      </c>
      <c r="F70" s="113">
        <f t="shared" si="4"/>
        <v>155</v>
      </c>
      <c r="G70" s="114">
        <f t="shared" si="4"/>
        <v>1</v>
      </c>
      <c r="H70" s="113">
        <f t="shared" si="4"/>
        <v>165</v>
      </c>
      <c r="I70" s="114">
        <f t="shared" si="4"/>
        <v>1</v>
      </c>
      <c r="J70" s="113">
        <f t="shared" ref="J70:K70" si="5">SUM(J60:J69)</f>
        <v>229</v>
      </c>
      <c r="K70" s="114">
        <f t="shared" si="5"/>
        <v>1</v>
      </c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</row>
    <row r="71" spans="1:50" s="12" customFormat="1" ht="12.75">
      <c r="A71" s="58"/>
      <c r="B71" s="59"/>
      <c r="C71" s="60"/>
      <c r="D71" s="61"/>
      <c r="E71" s="53"/>
      <c r="F71" s="61"/>
      <c r="G71" s="53"/>
      <c r="H71" s="5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</row>
    <row r="72" spans="1:50" s="12" customFormat="1" ht="12.75">
      <c r="A72" s="58"/>
      <c r="B72" s="59"/>
      <c r="C72" s="60"/>
      <c r="D72" s="61"/>
      <c r="E72" s="53"/>
      <c r="F72" s="61"/>
      <c r="G72" s="53"/>
      <c r="H72" s="5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</row>
    <row r="73" spans="1:50" s="12" customFormat="1" ht="12.75">
      <c r="A73" s="58"/>
      <c r="B73" s="59"/>
      <c r="C73" s="60"/>
      <c r="D73" s="61"/>
      <c r="E73" s="53"/>
      <c r="F73" s="61"/>
      <c r="G73" s="53"/>
      <c r="H73" s="5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</row>
    <row r="74" spans="1:50" s="12" customFormat="1" ht="12.75">
      <c r="A74" s="58"/>
      <c r="B74" s="59"/>
      <c r="C74" s="60"/>
      <c r="D74" s="61"/>
      <c r="E74" s="53"/>
      <c r="F74" s="61"/>
      <c r="G74" s="53"/>
      <c r="H74" s="5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</row>
    <row r="75" spans="1:50" s="12" customFormat="1" ht="12.75">
      <c r="A75" s="58"/>
      <c r="B75" s="59"/>
      <c r="C75" s="60"/>
      <c r="D75" s="61"/>
      <c r="E75" s="53"/>
      <c r="F75" s="61"/>
      <c r="G75" s="53"/>
      <c r="H75" s="5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</row>
    <row r="76" spans="1:50" s="12" customFormat="1" ht="12.75">
      <c r="A76" s="58"/>
      <c r="B76" s="59"/>
      <c r="C76" s="60"/>
      <c r="D76" s="61"/>
      <c r="E76" s="53"/>
      <c r="F76" s="61"/>
      <c r="G76" s="53"/>
      <c r="H76" s="5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</row>
    <row r="90" spans="1:50" ht="41.1" customHeight="1">
      <c r="A90" s="62"/>
      <c r="B90" s="170" t="s">
        <v>41</v>
      </c>
      <c r="C90" s="170"/>
      <c r="D90" s="170"/>
      <c r="E90" s="170"/>
      <c r="F90" s="170"/>
      <c r="G90" s="62"/>
      <c r="H90" s="63"/>
      <c r="I90" s="63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2.75" thickBot="1"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3.5" thickBot="1">
      <c r="C92" s="12"/>
      <c r="D92" s="64">
        <v>2017</v>
      </c>
      <c r="E92" s="64">
        <v>2018</v>
      </c>
      <c r="F92" s="64">
        <v>2019</v>
      </c>
      <c r="G92" s="64">
        <v>2020</v>
      </c>
      <c r="H92" s="64">
        <v>2021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s="12" customFormat="1" ht="12.75">
      <c r="B93" s="54" t="s">
        <v>24</v>
      </c>
      <c r="C93" s="65"/>
      <c r="D93" s="111">
        <v>5</v>
      </c>
      <c r="E93" s="111">
        <v>7</v>
      </c>
      <c r="F93" s="111">
        <v>7</v>
      </c>
      <c r="G93" s="111">
        <v>10</v>
      </c>
      <c r="H93" s="111">
        <v>5</v>
      </c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</row>
    <row r="94" spans="1:50" s="12" customFormat="1" ht="12.75">
      <c r="B94" s="54" t="s">
        <v>21</v>
      </c>
      <c r="C94" s="68"/>
      <c r="D94" s="103">
        <v>2</v>
      </c>
      <c r="E94" s="103">
        <v>3</v>
      </c>
      <c r="F94" s="103">
        <v>2</v>
      </c>
      <c r="G94" s="103">
        <v>1</v>
      </c>
      <c r="H94" s="103">
        <v>1</v>
      </c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</row>
    <row r="95" spans="1:50" s="12" customFormat="1" ht="12.75">
      <c r="B95" s="54" t="s">
        <v>19</v>
      </c>
      <c r="C95" s="68"/>
      <c r="D95" s="103">
        <v>1</v>
      </c>
      <c r="E95" s="103">
        <v>3</v>
      </c>
      <c r="F95" s="103">
        <v>5</v>
      </c>
      <c r="G95" s="103">
        <v>7</v>
      </c>
      <c r="H95" s="103">
        <v>3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</row>
    <row r="96" spans="1:50" s="12" customFormat="1" ht="12.75">
      <c r="B96" s="54" t="s">
        <v>20</v>
      </c>
      <c r="C96" s="68"/>
      <c r="D96" s="103">
        <v>4</v>
      </c>
      <c r="E96" s="103">
        <v>4</v>
      </c>
      <c r="F96" s="103">
        <v>5</v>
      </c>
      <c r="G96" s="103">
        <v>6</v>
      </c>
      <c r="H96" s="103">
        <v>4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</row>
    <row r="97" spans="2:63" s="12" customFormat="1" ht="12.75" customHeight="1">
      <c r="B97" s="57" t="s">
        <v>26</v>
      </c>
      <c r="C97" s="68"/>
      <c r="D97" s="103">
        <v>9</v>
      </c>
      <c r="E97" s="103">
        <v>9</v>
      </c>
      <c r="F97" s="103">
        <v>9</v>
      </c>
      <c r="G97" s="103">
        <v>10</v>
      </c>
      <c r="H97" s="103">
        <v>14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</row>
    <row r="98" spans="2:63" s="12" customFormat="1" ht="12.75" customHeight="1">
      <c r="B98" s="57" t="s">
        <v>40</v>
      </c>
      <c r="C98" s="68"/>
      <c r="D98" s="103">
        <v>5</v>
      </c>
      <c r="E98" s="103"/>
      <c r="F98" s="103"/>
      <c r="G98" s="103"/>
      <c r="H98" s="10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</row>
    <row r="99" spans="2:63" s="12" customFormat="1" ht="15" customHeight="1">
      <c r="B99" s="54" t="s">
        <v>39</v>
      </c>
      <c r="C99" s="68"/>
      <c r="D99" s="103">
        <v>18</v>
      </c>
      <c r="E99" s="103">
        <v>11</v>
      </c>
      <c r="F99" s="103">
        <v>17</v>
      </c>
      <c r="G99" s="103">
        <v>17</v>
      </c>
      <c r="H99" s="103">
        <v>25</v>
      </c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</row>
    <row r="100" spans="2:63" s="12" customFormat="1" ht="15" customHeight="1">
      <c r="B100" s="54" t="s">
        <v>23</v>
      </c>
      <c r="C100" s="68"/>
      <c r="D100" s="103">
        <v>3</v>
      </c>
      <c r="E100" s="103">
        <v>3</v>
      </c>
      <c r="F100" s="103">
        <v>4</v>
      </c>
      <c r="G100" s="103">
        <v>3</v>
      </c>
      <c r="H100" s="103">
        <v>2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</row>
    <row r="101" spans="2:63" s="12" customFormat="1" ht="13.5" thickBot="1">
      <c r="B101" s="54" t="s">
        <v>22</v>
      </c>
      <c r="C101" s="65"/>
      <c r="D101" s="104">
        <v>0</v>
      </c>
      <c r="E101" s="104">
        <v>0</v>
      </c>
      <c r="F101" s="104">
        <v>1</v>
      </c>
      <c r="G101" s="104">
        <v>0</v>
      </c>
      <c r="H101" s="104">
        <v>0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</row>
    <row r="104" spans="2:63" ht="18.75" customHeight="1">
      <c r="B104" s="170" t="s">
        <v>42</v>
      </c>
      <c r="C104" s="170"/>
      <c r="D104" s="170"/>
      <c r="E104" s="170"/>
      <c r="F104" s="170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</row>
    <row r="105" spans="2:63"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  <row r="106" spans="2:63" ht="12.75">
      <c r="C106" s="72">
        <v>20.32</v>
      </c>
      <c r="D106" s="58" t="s">
        <v>43</v>
      </c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</row>
    <row r="107" spans="2:63" ht="12.75">
      <c r="C107" s="89">
        <v>31.97</v>
      </c>
      <c r="D107" s="58" t="s">
        <v>44</v>
      </c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</sheetData>
  <mergeCells count="15">
    <mergeCell ref="B104:F104"/>
    <mergeCell ref="B90:F90"/>
    <mergeCell ref="A2:I2"/>
    <mergeCell ref="A3:I3"/>
    <mergeCell ref="A10:I10"/>
    <mergeCell ref="A11:G11"/>
    <mergeCell ref="D58:E58"/>
    <mergeCell ref="B58:C58"/>
    <mergeCell ref="F58:G58"/>
    <mergeCell ref="H58:I58"/>
    <mergeCell ref="B12:D12"/>
    <mergeCell ref="E12:G12"/>
    <mergeCell ref="I12:J12"/>
    <mergeCell ref="A56:I56"/>
    <mergeCell ref="J58:K58"/>
  </mergeCells>
  <phoneticPr fontId="4" type="noConversion"/>
  <pageMargins left="0.75" right="0.75" top="1" bottom="0.6" header="0.5" footer="0.5"/>
  <pageSetup orientation="portrait" r:id="rId1"/>
  <headerFooter alignWithMargins="0"/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Capitol Complex</vt:lpstr>
      <vt:lpstr>Central &amp; Indian School</vt:lpstr>
      <vt:lpstr>N. 22nd Ave</vt:lpstr>
      <vt:lpstr>S. 22nd Ave.</vt:lpstr>
      <vt:lpstr>E. Washington</vt:lpstr>
      <vt:lpstr>Valley Auto Dr</vt:lpstr>
      <vt:lpstr>N. 51st Ave.</vt:lpstr>
      <vt:lpstr>EER #24</vt:lpstr>
      <vt:lpstr>EER #59</vt:lpstr>
      <vt:lpstr>EER #38</vt:lpstr>
      <vt:lpstr>'Capitol Complex'!Print_Area</vt:lpstr>
      <vt:lpstr>'Central &amp; Indian School'!Print_Area</vt:lpstr>
      <vt:lpstr>'E. Washington'!Print_Area</vt:lpstr>
      <vt:lpstr>'EER #24'!Print_Area</vt:lpstr>
      <vt:lpstr>'EER #38'!Print_Area</vt:lpstr>
      <vt:lpstr>'EER #59'!Print_Area</vt:lpstr>
      <vt:lpstr>'N. 22nd Ave'!Print_Area</vt:lpstr>
      <vt:lpstr>'N. 51st Ave.'!Print_Area</vt:lpstr>
      <vt:lpstr>'S. 22nd Ave.'!Print_Area</vt:lpstr>
      <vt:lpstr>'Valley Auto Dr'!Print_Area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2015-07-28T17:18:59Z</cp:lastPrinted>
  <dcterms:created xsi:type="dcterms:W3CDTF">2001-07-30T22:19:58Z</dcterms:created>
  <dcterms:modified xsi:type="dcterms:W3CDTF">2021-07-27T20:42:51Z</dcterms:modified>
</cp:coreProperties>
</file>