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F24D9C27-121A-4697-B03F-7CE73AA19E63}" xr6:coauthVersionLast="36" xr6:coauthVersionMax="36" xr10:uidLastSave="{00000000-0000-0000-0000-000000000000}"/>
  <bookViews>
    <workbookView xWindow="32772" yWindow="32772" windowWidth="12540" windowHeight="5592" xr2:uid="{00000000-000D-0000-FFFF-FFFF00000000}"/>
  </bookViews>
  <sheets>
    <sheet name="Capitol Complex" sheetId="4" r:id="rId1"/>
  </sheets>
  <externalReferences>
    <externalReference r:id="rId2"/>
  </externalReferences>
  <definedNames>
    <definedName name="_xlnm.Print_Area" localSheetId="0">'Capitol Complex'!$A$1:$I$104</definedName>
  </definedNames>
  <calcPr calcId="191029"/>
</workbook>
</file>

<file path=xl/calcChain.xml><?xml version="1.0" encoding="utf-8"?>
<calcChain xmlns="http://schemas.openxmlformats.org/spreadsheetml/2006/main">
  <c r="J59" i="4" l="1"/>
  <c r="K59" i="4"/>
  <c r="J60" i="4"/>
  <c r="K60" i="4"/>
  <c r="J61" i="4"/>
  <c r="K61" i="4"/>
  <c r="J62" i="4"/>
  <c r="K62" i="4"/>
  <c r="J63" i="4"/>
  <c r="K63" i="4"/>
  <c r="J64" i="4"/>
  <c r="K64" i="4"/>
  <c r="J65" i="4"/>
  <c r="K65" i="4"/>
  <c r="J66" i="4"/>
  <c r="K66" i="4"/>
  <c r="J67" i="4"/>
  <c r="K67" i="4"/>
  <c r="J68" i="4"/>
  <c r="K68" i="4"/>
  <c r="H98" i="4"/>
  <c r="H94" i="4"/>
  <c r="H95" i="4"/>
  <c r="H93" i="4"/>
  <c r="H99" i="4"/>
  <c r="H97" i="4"/>
  <c r="H96" i="4"/>
  <c r="H92" i="4"/>
  <c r="J69" i="4"/>
  <c r="G23" i="4"/>
  <c r="D23" i="4"/>
  <c r="H69" i="4"/>
  <c r="I69" i="4"/>
  <c r="D15" i="4"/>
  <c r="G15" i="4"/>
  <c r="D16" i="4"/>
  <c r="G16" i="4"/>
  <c r="D17" i="4"/>
  <c r="G17" i="4"/>
  <c r="D18" i="4"/>
  <c r="G18" i="4"/>
  <c r="D19" i="4"/>
  <c r="G19" i="4"/>
  <c r="D20" i="4"/>
  <c r="G20" i="4"/>
  <c r="D21" i="4"/>
  <c r="G21" i="4"/>
  <c r="D22" i="4"/>
  <c r="G22" i="4"/>
  <c r="B69" i="4"/>
  <c r="C59" i="4" s="1"/>
  <c r="D69" i="4"/>
  <c r="E65" i="4" s="1"/>
  <c r="E67" i="4"/>
  <c r="F69" i="4"/>
  <c r="G69" i="4"/>
  <c r="C67" i="4"/>
  <c r="C65" i="4"/>
  <c r="E63" i="4"/>
  <c r="C62" i="4" l="1"/>
  <c r="C68" i="4"/>
  <c r="E60" i="4"/>
  <c r="C63" i="4"/>
  <c r="E68" i="4"/>
  <c r="C66" i="4"/>
  <c r="E59" i="4"/>
  <c r="E69" i="4" s="1"/>
  <c r="C64" i="4"/>
  <c r="E64" i="4"/>
  <c r="C60" i="4"/>
  <c r="C69" i="4" s="1"/>
  <c r="E62" i="4"/>
  <c r="E66" i="4"/>
  <c r="E61" i="4"/>
  <c r="C61" i="4"/>
</calcChain>
</file>

<file path=xl/sharedStrings.xml><?xml version="1.0" encoding="utf-8"?>
<sst xmlns="http://schemas.openxmlformats.org/spreadsheetml/2006/main" count="65" uniqueCount="39">
  <si>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</si>
  <si>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</si>
  <si>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</si>
  <si>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</si>
  <si>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</si>
  <si>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</si>
  <si>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</si>
  <si>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</si>
  <si>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</si>
  <si>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</si>
  <si>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</si>
  <si>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</si>
  <si>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</si>
  <si>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</si>
  <si>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</si>
  <si>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</si>
  <si>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</si>
  <si>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</si>
  <si>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</si>
  <si>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</si>
  <si>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</si>
  <si>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</si>
  <si>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</si>
  <si>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</si>
  <si>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</si>
  <si>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</si>
  <si>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</si>
  <si>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YES</t>
  </si>
  <si>
    <t>Accountancy Board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</si>
  <si>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</si>
  <si>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</si>
  <si>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</si>
  <si>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</si>
  <si>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</si>
  <si>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</si>
  <si>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</si>
  <si>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</si>
  <si>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NO</t>
  </si>
  <si>
    <t>Bus/Light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</si>
</sst>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9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5" fillId="0" borderId="0" xfId="0" applyFont="1"/>
    <xf numFmtId="0" fontId="2" fillId="0" borderId="8" xfId="0" applyFont="1" applyBorder="1" applyAlignment="1">
      <alignment horizontal="center"/>
    </xf>
    <xf numFmtId="164" fontId="2" fillId="0" borderId="9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0" fillId="0" borderId="0" xfId="0" applyFont="1"/>
    <xf numFmtId="2" fontId="16" fillId="0" borderId="0" xfId="0" applyNumberFormat="1" applyFont="1"/>
    <xf numFmtId="0" fontId="16" fillId="0" borderId="0" xfId="0" applyFont="1"/>
    <xf numFmtId="2" fontId="5" fillId="0" borderId="0" xfId="0" applyNumberFormat="1" applyFont="1"/>
    <xf numFmtId="0" fontId="17" fillId="0" borderId="0" xfId="0" applyFont="1"/>
    <xf numFmtId="0" fontId="9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9" fillId="0" borderId="13" xfId="1" applyNumberFormat="1" applyFont="1" applyBorder="1"/>
    <xf numFmtId="164" fontId="9" fillId="0" borderId="14" xfId="2" applyNumberFormat="1" applyFont="1" applyBorder="1"/>
    <xf numFmtId="164" fontId="17" fillId="0" borderId="0" xfId="0" applyNumberFormat="1" applyFont="1" applyBorder="1"/>
    <xf numFmtId="0" fontId="9" fillId="0" borderId="15" xfId="0" applyFont="1" applyBorder="1"/>
    <xf numFmtId="3" fontId="9" fillId="0" borderId="9" xfId="1" applyNumberFormat="1" applyFont="1" applyBorder="1"/>
    <xf numFmtId="164" fontId="9" fillId="0" borderId="8" xfId="2" applyNumberFormat="1" applyFont="1" applyBorder="1"/>
    <xf numFmtId="0" fontId="9" fillId="0" borderId="15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64" fontId="9" fillId="0" borderId="0" xfId="2" applyNumberFormat="1" applyFont="1" applyBorder="1"/>
    <xf numFmtId="3" fontId="17" fillId="0" borderId="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6" xfId="2" applyNumberFormat="1" applyFont="1" applyBorder="1"/>
    <xf numFmtId="1" fontId="9" fillId="0" borderId="17" xfId="1" applyNumberFormat="1" applyFont="1" applyBorder="1" applyAlignment="1">
      <alignment horizontal="center"/>
    </xf>
    <xf numFmtId="1" fontId="9" fillId="0" borderId="18" xfId="2" applyNumberFormat="1" applyFont="1" applyBorder="1"/>
    <xf numFmtId="1" fontId="9" fillId="0" borderId="19" xfId="1" applyNumberFormat="1" applyFont="1" applyBorder="1" applyAlignment="1">
      <alignment horizontal="center"/>
    </xf>
    <xf numFmtId="0" fontId="1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/>
    </xf>
    <xf numFmtId="9" fontId="9" fillId="0" borderId="20" xfId="2" applyFont="1" applyFill="1" applyBorder="1" applyAlignment="1">
      <alignment horizontal="center"/>
    </xf>
    <xf numFmtId="9" fontId="17" fillId="0" borderId="0" xfId="2" applyFont="1" applyFill="1" applyBorder="1" applyAlignment="1">
      <alignment horizontal="center"/>
    </xf>
    <xf numFmtId="0" fontId="19" fillId="0" borderId="0" xfId="0" applyFont="1"/>
    <xf numFmtId="0" fontId="9" fillId="0" borderId="15" xfId="0" applyFont="1" applyBorder="1" applyAlignment="1">
      <alignment horizontal="center"/>
    </xf>
    <xf numFmtId="3" fontId="9" fillId="0" borderId="21" xfId="0" applyNumberFormat="1" applyFont="1" applyBorder="1"/>
    <xf numFmtId="164" fontId="9" fillId="0" borderId="22" xfId="2" applyNumberFormat="1" applyFont="1" applyBorder="1"/>
    <xf numFmtId="164" fontId="2" fillId="0" borderId="0" xfId="2" applyNumberFormat="1" applyFont="1" applyAlignment="1">
      <alignment horizontal="center"/>
    </xf>
    <xf numFmtId="0" fontId="14" fillId="0" borderId="0" xfId="0" applyFont="1"/>
    <xf numFmtId="164" fontId="10" fillId="0" borderId="12" xfId="2" applyNumberFormat="1" applyFont="1" applyBorder="1" applyAlignment="1">
      <alignment horizontal="center"/>
    </xf>
    <xf numFmtId="164" fontId="10" fillId="0" borderId="4" xfId="2" applyNumberFormat="1" applyFont="1" applyBorder="1" applyAlignment="1">
      <alignment horizontal="center"/>
    </xf>
    <xf numFmtId="164" fontId="10" fillId="0" borderId="5" xfId="2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4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" fontId="9" fillId="0" borderId="25" xfId="1" applyNumberFormat="1" applyFont="1" applyBorder="1" applyAlignment="1">
      <alignment horizontal="center"/>
    </xf>
    <xf numFmtId="1" fontId="9" fillId="0" borderId="1" xfId="1" applyNumberFormat="1" applyFont="1" applyBorder="1" applyAlignment="1">
      <alignment horizontal="center"/>
    </xf>
    <xf numFmtId="9" fontId="2" fillId="0" borderId="1" xfId="2" applyFont="1" applyBorder="1"/>
    <xf numFmtId="9" fontId="2" fillId="0" borderId="1" xfId="0" applyNumberFormat="1" applyFont="1" applyBorder="1"/>
    <xf numFmtId="9" fontId="10" fillId="0" borderId="1" xfId="0" applyNumberFormat="1" applyFont="1" applyBorder="1"/>
    <xf numFmtId="164" fontId="2" fillId="0" borderId="1" xfId="2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2" fillId="0" borderId="21" xfId="2" applyNumberFormat="1" applyFont="1" applyBorder="1" applyAlignment="1">
      <alignment horizontal="center"/>
    </xf>
    <xf numFmtId="164" fontId="2" fillId="0" borderId="24" xfId="2" applyNumberFormat="1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2" fontId="3" fillId="0" borderId="0" xfId="1" applyNumberFormat="1" applyFont="1"/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10" fontId="10" fillId="0" borderId="0" xfId="2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2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4" fillId="0" borderId="28" xfId="0" applyFont="1" applyBorder="1"/>
    <xf numFmtId="0" fontId="14" fillId="0" borderId="27" xfId="0" applyFont="1" applyBorder="1"/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338834408745451"/>
          <c:y val="3.846139922164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51239669421489E-2"/>
          <c:y val="0.18846153846153846"/>
          <c:w val="0.88264462809917354"/>
          <c:h val="0.580769230769230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Complex'!$C$60:$C$68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0.3</c:v>
                </c:pt>
                <c:pt idx="4">
                  <c:v>0</c:v>
                </c:pt>
                <c:pt idx="5">
                  <c:v>2.5000000000000001E-2</c:v>
                </c:pt>
                <c:pt idx="6">
                  <c:v>0.05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E-430F-8F00-743632DF5CA3}"/>
            </c:ext>
          </c:extLst>
        </c:ser>
        <c:ser>
          <c:idx val="0"/>
          <c:order val="1"/>
          <c:tx>
            <c:strRef>
              <c:f>'Capitol Complex'!$D$57:$E$57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Complex'!$E$60:$E$68</c:f>
              <c:numCache>
                <c:formatCode>0.0%</c:formatCode>
                <c:ptCount val="9"/>
                <c:pt idx="0">
                  <c:v>0.11599999999999999</c:v>
                </c:pt>
                <c:pt idx="1">
                  <c:v>0</c:v>
                </c:pt>
                <c:pt idx="2">
                  <c:v>0.08</c:v>
                </c:pt>
                <c:pt idx="3">
                  <c:v>0.26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3E-430F-8F00-743632DF5CA3}"/>
            </c:ext>
          </c:extLst>
        </c:ser>
        <c:ser>
          <c:idx val="2"/>
          <c:order val="2"/>
          <c:tx>
            <c:strRef>
              <c:f>'Capitol Complex'!$F$57:$G$57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Complex'!$G$60:$G$68</c:f>
              <c:numCache>
                <c:formatCode>0.0%</c:formatCode>
                <c:ptCount val="9"/>
                <c:pt idx="0">
                  <c:v>5.2727272727272727E-2</c:v>
                </c:pt>
                <c:pt idx="1">
                  <c:v>0</c:v>
                </c:pt>
                <c:pt idx="2">
                  <c:v>0</c:v>
                </c:pt>
                <c:pt idx="3">
                  <c:v>3.6363636363636362E-2</c:v>
                </c:pt>
                <c:pt idx="4">
                  <c:v>0</c:v>
                </c:pt>
                <c:pt idx="5">
                  <c:v>0</c:v>
                </c:pt>
                <c:pt idx="6">
                  <c:v>0.29090909090909089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3E-430F-8F00-743632DF5CA3}"/>
            </c:ext>
          </c:extLst>
        </c:ser>
        <c:ser>
          <c:idx val="5"/>
          <c:order val="3"/>
          <c:tx>
            <c:strRef>
              <c:f>'Capitol Complex'!$H$57:$I$57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Complex'!$I$60:$I$68</c:f>
              <c:numCache>
                <c:formatCode>0.0%</c:formatCode>
                <c:ptCount val="9"/>
                <c:pt idx="0">
                  <c:v>5.2727272727272727E-2</c:v>
                </c:pt>
                <c:pt idx="1">
                  <c:v>0</c:v>
                </c:pt>
                <c:pt idx="2">
                  <c:v>0</c:v>
                </c:pt>
                <c:pt idx="3">
                  <c:v>3.6363636363636362E-2</c:v>
                </c:pt>
                <c:pt idx="4">
                  <c:v>0</c:v>
                </c:pt>
                <c:pt idx="5">
                  <c:v>0</c:v>
                </c:pt>
                <c:pt idx="6">
                  <c:v>0.29090909090909089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3E-430F-8F00-743632DF5CA3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'Capitol Complex'!$K$60:$K$68</c:f>
              <c:numCache>
                <c:formatCode>0.0%</c:formatCode>
                <c:ptCount val="9"/>
                <c:pt idx="0">
                  <c:v>7.0819672131147551E-2</c:v>
                </c:pt>
                <c:pt idx="1">
                  <c:v>0</c:v>
                </c:pt>
                <c:pt idx="2">
                  <c:v>6.5573770491803282E-2</c:v>
                </c:pt>
                <c:pt idx="3">
                  <c:v>0.16393442622950818</c:v>
                </c:pt>
                <c:pt idx="4">
                  <c:v>4.9180327868852458E-2</c:v>
                </c:pt>
                <c:pt idx="5">
                  <c:v>0</c:v>
                </c:pt>
                <c:pt idx="6">
                  <c:v>0.34426229508196721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3E-430F-8F00-743632DF5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23616"/>
        <c:axId val="1"/>
      </c:barChart>
      <c:catAx>
        <c:axId val="34242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42423616"/>
        <c:crosses val="autoZero"/>
        <c:crossBetween val="between"/>
        <c:maj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2826724930172"/>
          <c:y val="0.89697036056637691"/>
          <c:w val="0.41212952229472088"/>
          <c:h val="8.78788528933274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55681083345"/>
          <c:y val="3.44825646794150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7155229566333777"/>
          <c:w val="0.85714439021074829"/>
          <c:h val="0.4439664516400602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5-4A0A-8810-F6551B906E21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0.41399999999999998</c:v>
                </c:pt>
                <c:pt idx="1">
                  <c:v>0.5</c:v>
                </c:pt>
                <c:pt idx="2">
                  <c:v>0.38</c:v>
                </c:pt>
                <c:pt idx="3">
                  <c:v>0.58299999999999996</c:v>
                </c:pt>
                <c:pt idx="4">
                  <c:v>0.67800000000000005</c:v>
                </c:pt>
                <c:pt idx="5">
                  <c:v>0.57499999999999996</c:v>
                </c:pt>
                <c:pt idx="6">
                  <c:v>0.54400000000000004</c:v>
                </c:pt>
                <c:pt idx="7">
                  <c:v>0.62</c:v>
                </c:pt>
                <c:pt idx="8">
                  <c:v>0.54730000000000001</c:v>
                </c:pt>
                <c:pt idx="9">
                  <c:v>0.30620000000000003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5-4A0A-8810-F6551B906E21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0.73699999999999999</c:v>
                </c:pt>
                <c:pt idx="7">
                  <c:v>0.48730000000000001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25-4A0A-8810-F6551B906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346288"/>
        <c:axId val="1"/>
      </c:lineChart>
      <c:catAx>
        <c:axId val="34034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403462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413354531001592E-2"/>
          <c:y val="0.89643130711981611"/>
          <c:w val="0.73926868044515104"/>
          <c:h val="8.2143107823728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1017717694"/>
          <c:y val="4.16670510328468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666775174052632"/>
          <c:w val="0.85714439021074829"/>
          <c:h val="0.4833353000297038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C8-422C-B47F-A95BEA758A0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0.35399999999999998</c:v>
                </c:pt>
                <c:pt idx="1">
                  <c:v>0.46400000000000002</c:v>
                </c:pt>
                <c:pt idx="2">
                  <c:v>0.35499999999999998</c:v>
                </c:pt>
                <c:pt idx="3">
                  <c:v>0.48699999999999999</c:v>
                </c:pt>
                <c:pt idx="4">
                  <c:v>0.56259999999999999</c:v>
                </c:pt>
                <c:pt idx="5">
                  <c:v>0.48749999999999999</c:v>
                </c:pt>
                <c:pt idx="6">
                  <c:v>0.46949999999999997</c:v>
                </c:pt>
                <c:pt idx="7">
                  <c:v>0.55700000000000005</c:v>
                </c:pt>
                <c:pt idx="8">
                  <c:v>0.4607</c:v>
                </c:pt>
                <c:pt idx="9">
                  <c:v>0.25219999999999998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C8-422C-B47F-A95BEA758A0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0.4672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C8-422C-B47F-A95BEA758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562432"/>
        <c:axId val="1"/>
      </c:lineChart>
      <c:catAx>
        <c:axId val="45856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585624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6255902740812819E-2"/>
          <c:y val="0.90301003344481601"/>
          <c:w val="0.72881493014894116"/>
          <c:h val="8.02675585284280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69</xdr:row>
      <xdr:rowOff>266700</xdr:rowOff>
    </xdr:from>
    <xdr:to>
      <xdr:col>8</xdr:col>
      <xdr:colOff>525780</xdr:colOff>
      <xdr:row>85</xdr:row>
      <xdr:rowOff>213360</xdr:rowOff>
    </xdr:to>
    <xdr:graphicFrame macro="">
      <xdr:nvGraphicFramePr>
        <xdr:cNvPr id="219424" name="Chart 1">
          <a:extLst>
            <a:ext uri="{FF2B5EF4-FFF2-40B4-BE49-F238E27FC236}">
              <a16:creationId xmlns:a16="http://schemas.microsoft.com/office/drawing/2014/main" id="{474A50DD-8352-44D6-8FC4-4BD62ABCC9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205740</xdr:colOff>
      <xdr:row>23</xdr:row>
      <xdr:rowOff>228600</xdr:rowOff>
    </xdr:from>
    <xdr:to>
      <xdr:col>6</xdr:col>
      <xdr:colOff>1181100</xdr:colOff>
      <xdr:row>38</xdr:row>
      <xdr:rowOff>0</xdr:rowOff>
    </xdr:to>
    <xdr:graphicFrame macro="">
      <xdr:nvGraphicFramePr>
        <xdr:cNvPr id="219425" name="Chart 2">
          <a:extLst>
            <a:ext uri="{FF2B5EF4-FFF2-40B4-BE49-F238E27FC236}">
              <a16:creationId xmlns:a16="http://schemas.microsoft.com/office/drawing/2014/main" id="{AE222E89-09C9-413D-8769-E84F2CD09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213360</xdr:colOff>
      <xdr:row>38</xdr:row>
      <xdr:rowOff>114300</xdr:rowOff>
    </xdr:from>
    <xdr:to>
      <xdr:col>7</xdr:col>
      <xdr:colOff>160020</xdr:colOff>
      <xdr:row>53</xdr:row>
      <xdr:rowOff>106680</xdr:rowOff>
    </xdr:to>
    <xdr:graphicFrame macro="">
      <xdr:nvGraphicFramePr>
        <xdr:cNvPr id="219426" name="Chart 3">
          <a:extLst>
            <a:ext uri="{FF2B5EF4-FFF2-40B4-BE49-F238E27FC236}">
              <a16:creationId xmlns:a16="http://schemas.microsoft.com/office/drawing/2014/main" id="{E4E22467-738B-4332-97F6-1F10DA03B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1447800</xdr:colOff>
      <xdr:row>132</xdr:row>
      <xdr:rowOff>259080</xdr:rowOff>
    </xdr:from>
    <xdr:to>
      <xdr:col>1</xdr:col>
      <xdr:colOff>0</xdr:colOff>
      <xdr:row>134</xdr:row>
      <xdr:rowOff>0</xdr:rowOff>
    </xdr:to>
    <xdr:sp macro="" textlink="">
      <xdr:nvSpPr>
        <xdr:cNvPr id="219427" name="Text Box 5">
          <a:extLst>
            <a:ext uri="{FF2B5EF4-FFF2-40B4-BE49-F238E27FC236}">
              <a16:creationId xmlns:a16="http://schemas.microsoft.com/office/drawing/2014/main" id="{524E913C-261B-4F79-8803-059161A3D513}"/>
            </a:ext>
          </a:extLst>
        </xdr:cNvPr>
        <xdr:cNvSpPr txBox="1">
          <a:spLocks noChangeArrowheads="1"/>
        </xdr:cNvSpPr>
      </xdr:nvSpPr>
      <xdr:spPr bwMode="auto">
        <a:xfrm>
          <a:off x="815340" y="2215134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202565</xdr:colOff>
      <xdr:row>24</xdr:row>
      <xdr:rowOff>76201</xdr:rowOff>
    </xdr:from>
    <xdr:to>
      <xdr:col>10</xdr:col>
      <xdr:colOff>250190</xdr:colOff>
      <xdr:row>28</xdr:row>
      <xdr:rowOff>76201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390433A1-1268-4BA3-9C8D-50BAC1C448D4}"/>
            </a:ext>
          </a:extLst>
        </xdr:cNvPr>
        <xdr:cNvSpPr>
          <a:spLocks/>
        </xdr:cNvSpPr>
      </xdr:nvSpPr>
      <xdr:spPr bwMode="auto">
        <a:xfrm>
          <a:off x="6550025" y="4705351"/>
          <a:ext cx="1571625" cy="609600"/>
        </a:xfrm>
        <a:prstGeom prst="borderCallout1">
          <a:avLst>
            <a:gd name="adj1" fmla="val 12194"/>
            <a:gd name="adj2" fmla="val -8931"/>
            <a:gd name="adj3" fmla="val 12448"/>
            <a:gd name="adj4" fmla="val -1907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8</xdr:col>
      <xdr:colOff>377825</xdr:colOff>
      <xdr:row>39</xdr:row>
      <xdr:rowOff>73025</xdr:rowOff>
    </xdr:from>
    <xdr:to>
      <xdr:col>10</xdr:col>
      <xdr:colOff>188700</xdr:colOff>
      <xdr:row>43</xdr:row>
      <xdr:rowOff>19251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77D0EE1D-05A2-49DA-8A17-806489A0EB2E}"/>
            </a:ext>
          </a:extLst>
        </xdr:cNvPr>
        <xdr:cNvSpPr>
          <a:spLocks/>
        </xdr:cNvSpPr>
      </xdr:nvSpPr>
      <xdr:spPr bwMode="auto">
        <a:xfrm>
          <a:off x="6740525" y="6988175"/>
          <a:ext cx="1311842" cy="555826"/>
        </a:xfrm>
        <a:prstGeom prst="borderCallout1">
          <a:avLst>
            <a:gd name="adj1" fmla="val 18519"/>
            <a:gd name="adj2" fmla="val -8694"/>
            <a:gd name="adj3" fmla="val 17578"/>
            <a:gd name="adj4" fmla="val -16352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929640</xdr:colOff>
      <xdr:row>88</xdr:row>
      <xdr:rowOff>0</xdr:rowOff>
    </xdr:from>
    <xdr:to>
      <xdr:col>5</xdr:col>
      <xdr:colOff>0</xdr:colOff>
      <xdr:row>88</xdr:row>
      <xdr:rowOff>434340</xdr:rowOff>
    </xdr:to>
    <xdr:sp macro="" textlink="">
      <xdr:nvSpPr>
        <xdr:cNvPr id="219430" name="Text Box 10">
          <a:extLst>
            <a:ext uri="{FF2B5EF4-FFF2-40B4-BE49-F238E27FC236}">
              <a16:creationId xmlns:a16="http://schemas.microsoft.com/office/drawing/2014/main" id="{BBC3C374-57B8-4224-A1A3-B3796CA302AA}"/>
            </a:ext>
          </a:extLst>
        </xdr:cNvPr>
        <xdr:cNvSpPr txBox="1">
          <a:spLocks noChangeArrowheads="1"/>
        </xdr:cNvSpPr>
      </xdr:nvSpPr>
      <xdr:spPr bwMode="auto">
        <a:xfrm>
          <a:off x="3611880" y="1453134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80010</xdr:colOff>
      <xdr:row>84</xdr:row>
      <xdr:rowOff>149225</xdr:rowOff>
    </xdr:from>
    <xdr:ext cx="1423993" cy="152988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BFF30B1B-E075-4955-A858-F301B2ECCC98}"/>
            </a:ext>
          </a:extLst>
        </xdr:cNvPr>
        <xdr:cNvSpPr txBox="1">
          <a:spLocks noChangeArrowheads="1"/>
        </xdr:cNvSpPr>
      </xdr:nvSpPr>
      <xdr:spPr bwMode="auto">
        <a:xfrm>
          <a:off x="57150" y="13776325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929640</xdr:colOff>
      <xdr:row>88</xdr:row>
      <xdr:rowOff>0</xdr:rowOff>
    </xdr:from>
    <xdr:to>
      <xdr:col>5</xdr:col>
      <xdr:colOff>0</xdr:colOff>
      <xdr:row>88</xdr:row>
      <xdr:rowOff>434340</xdr:rowOff>
    </xdr:to>
    <xdr:sp macro="" textlink="">
      <xdr:nvSpPr>
        <xdr:cNvPr id="219432" name="Text Box 24">
          <a:extLst>
            <a:ext uri="{FF2B5EF4-FFF2-40B4-BE49-F238E27FC236}">
              <a16:creationId xmlns:a16="http://schemas.microsoft.com/office/drawing/2014/main" id="{76DFCA60-C2A2-4B9F-B745-65793FBBF286}"/>
            </a:ext>
          </a:extLst>
        </xdr:cNvPr>
        <xdr:cNvSpPr txBox="1">
          <a:spLocks noChangeArrowheads="1"/>
        </xdr:cNvSpPr>
      </xdr:nvSpPr>
      <xdr:spPr bwMode="auto">
        <a:xfrm>
          <a:off x="3611880" y="14531340"/>
          <a:ext cx="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1440180</xdr:colOff>
      <xdr:row>100</xdr:row>
      <xdr:rowOff>0</xdr:rowOff>
    </xdr:from>
    <xdr:to>
      <xdr:col>1</xdr:col>
      <xdr:colOff>0</xdr:colOff>
      <xdr:row>101</xdr:row>
      <xdr:rowOff>0</xdr:rowOff>
    </xdr:to>
    <xdr:sp macro="" textlink="">
      <xdr:nvSpPr>
        <xdr:cNvPr id="219433" name="Text Box 25">
          <a:extLst>
            <a:ext uri="{FF2B5EF4-FFF2-40B4-BE49-F238E27FC236}">
              <a16:creationId xmlns:a16="http://schemas.microsoft.com/office/drawing/2014/main" id="{D9C0832D-72F6-42B0-828C-26D3B031273C}"/>
            </a:ext>
          </a:extLst>
        </xdr:cNvPr>
        <xdr:cNvSpPr txBox="1">
          <a:spLocks noChangeArrowheads="1"/>
        </xdr:cNvSpPr>
      </xdr:nvSpPr>
      <xdr:spPr bwMode="auto">
        <a:xfrm>
          <a:off x="815340" y="169697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1440180</xdr:colOff>
      <xdr:row>100</xdr:row>
      <xdr:rowOff>0</xdr:rowOff>
    </xdr:from>
    <xdr:to>
      <xdr:col>1</xdr:col>
      <xdr:colOff>0</xdr:colOff>
      <xdr:row>101</xdr:row>
      <xdr:rowOff>0</xdr:rowOff>
    </xdr:to>
    <xdr:sp macro="" textlink="">
      <xdr:nvSpPr>
        <xdr:cNvPr id="219434" name="Text Box 26">
          <a:extLst>
            <a:ext uri="{FF2B5EF4-FFF2-40B4-BE49-F238E27FC236}">
              <a16:creationId xmlns:a16="http://schemas.microsoft.com/office/drawing/2014/main" id="{D4FF14CF-5B67-44D9-B42C-EAE0EF91CFB1}"/>
            </a:ext>
          </a:extLst>
        </xdr:cNvPr>
        <xdr:cNvSpPr txBox="1">
          <a:spLocks noChangeArrowheads="1"/>
        </xdr:cNvSpPr>
      </xdr:nvSpPr>
      <xdr:spPr bwMode="auto">
        <a:xfrm>
          <a:off x="815340" y="169697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1440180</xdr:colOff>
      <xdr:row>100</xdr:row>
      <xdr:rowOff>0</xdr:rowOff>
    </xdr:from>
    <xdr:to>
      <xdr:col>1</xdr:col>
      <xdr:colOff>0</xdr:colOff>
      <xdr:row>101</xdr:row>
      <xdr:rowOff>0</xdr:rowOff>
    </xdr:to>
    <xdr:sp macro="" textlink="">
      <xdr:nvSpPr>
        <xdr:cNvPr id="219435" name="Text Box 27">
          <a:extLst>
            <a:ext uri="{FF2B5EF4-FFF2-40B4-BE49-F238E27FC236}">
              <a16:creationId xmlns:a16="http://schemas.microsoft.com/office/drawing/2014/main" id="{8DEAC7A6-90F1-43E0-B54B-0F39F630E350}"/>
            </a:ext>
          </a:extLst>
        </xdr:cNvPr>
        <xdr:cNvSpPr txBox="1">
          <a:spLocks noChangeArrowheads="1"/>
        </xdr:cNvSpPr>
      </xdr:nvSpPr>
      <xdr:spPr bwMode="auto">
        <a:xfrm>
          <a:off x="815340" y="169697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1440180</xdr:colOff>
      <xdr:row>100</xdr:row>
      <xdr:rowOff>0</xdr:rowOff>
    </xdr:from>
    <xdr:to>
      <xdr:col>1</xdr:col>
      <xdr:colOff>0</xdr:colOff>
      <xdr:row>101</xdr:row>
      <xdr:rowOff>0</xdr:rowOff>
    </xdr:to>
    <xdr:sp macro="" textlink="">
      <xdr:nvSpPr>
        <xdr:cNvPr id="219436" name="Text Box 28">
          <a:extLst>
            <a:ext uri="{FF2B5EF4-FFF2-40B4-BE49-F238E27FC236}">
              <a16:creationId xmlns:a16="http://schemas.microsoft.com/office/drawing/2014/main" id="{E960781D-ACB1-46D4-AC6F-325DDD0E178E}"/>
            </a:ext>
          </a:extLst>
        </xdr:cNvPr>
        <xdr:cNvSpPr txBox="1">
          <a:spLocks noChangeArrowheads="1"/>
        </xdr:cNvSpPr>
      </xdr:nvSpPr>
      <xdr:spPr bwMode="auto">
        <a:xfrm>
          <a:off x="815340" y="169697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1440180</xdr:colOff>
      <xdr:row>100</xdr:row>
      <xdr:rowOff>0</xdr:rowOff>
    </xdr:from>
    <xdr:to>
      <xdr:col>1</xdr:col>
      <xdr:colOff>0</xdr:colOff>
      <xdr:row>101</xdr:row>
      <xdr:rowOff>0</xdr:rowOff>
    </xdr:to>
    <xdr:sp macro="" textlink="">
      <xdr:nvSpPr>
        <xdr:cNvPr id="219437" name="Text Box 29">
          <a:extLst>
            <a:ext uri="{FF2B5EF4-FFF2-40B4-BE49-F238E27FC236}">
              <a16:creationId xmlns:a16="http://schemas.microsoft.com/office/drawing/2014/main" id="{44F6C93A-667A-4DBC-902A-35CD1ED58703}"/>
            </a:ext>
          </a:extLst>
        </xdr:cNvPr>
        <xdr:cNvSpPr txBox="1">
          <a:spLocks noChangeArrowheads="1"/>
        </xdr:cNvSpPr>
      </xdr:nvSpPr>
      <xdr:spPr bwMode="auto">
        <a:xfrm>
          <a:off x="815340" y="169697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1440180</xdr:colOff>
      <xdr:row>100</xdr:row>
      <xdr:rowOff>0</xdr:rowOff>
    </xdr:from>
    <xdr:to>
      <xdr:col>1</xdr:col>
      <xdr:colOff>0</xdr:colOff>
      <xdr:row>101</xdr:row>
      <xdr:rowOff>0</xdr:rowOff>
    </xdr:to>
    <xdr:sp macro="" textlink="">
      <xdr:nvSpPr>
        <xdr:cNvPr id="219438" name="Text Box 30">
          <a:extLst>
            <a:ext uri="{FF2B5EF4-FFF2-40B4-BE49-F238E27FC236}">
              <a16:creationId xmlns:a16="http://schemas.microsoft.com/office/drawing/2014/main" id="{4AE89D8C-1A1F-4A14-B576-8A6F7B6FF213}"/>
            </a:ext>
          </a:extLst>
        </xdr:cNvPr>
        <xdr:cNvSpPr txBox="1">
          <a:spLocks noChangeArrowheads="1"/>
        </xdr:cNvSpPr>
      </xdr:nvSpPr>
      <xdr:spPr bwMode="auto">
        <a:xfrm>
          <a:off x="815340" y="169697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1440180</xdr:colOff>
      <xdr:row>100</xdr:row>
      <xdr:rowOff>0</xdr:rowOff>
    </xdr:from>
    <xdr:to>
      <xdr:col>1</xdr:col>
      <xdr:colOff>0</xdr:colOff>
      <xdr:row>101</xdr:row>
      <xdr:rowOff>0</xdr:rowOff>
    </xdr:to>
    <xdr:sp macro="" textlink="">
      <xdr:nvSpPr>
        <xdr:cNvPr id="219439" name="Text Box 31">
          <a:extLst>
            <a:ext uri="{FF2B5EF4-FFF2-40B4-BE49-F238E27FC236}">
              <a16:creationId xmlns:a16="http://schemas.microsoft.com/office/drawing/2014/main" id="{DD476278-BD16-4D81-A427-B1B89C93D45E}"/>
            </a:ext>
          </a:extLst>
        </xdr:cNvPr>
        <xdr:cNvSpPr txBox="1">
          <a:spLocks noChangeArrowheads="1"/>
        </xdr:cNvSpPr>
      </xdr:nvSpPr>
      <xdr:spPr bwMode="auto">
        <a:xfrm>
          <a:off x="815340" y="169697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922020</xdr:colOff>
      <xdr:row>100</xdr:row>
      <xdr:rowOff>0</xdr:rowOff>
    </xdr:from>
    <xdr:to>
      <xdr:col>5</xdr:col>
      <xdr:colOff>0</xdr:colOff>
      <xdr:row>101</xdr:row>
      <xdr:rowOff>0</xdr:rowOff>
    </xdr:to>
    <xdr:sp macro="" textlink="">
      <xdr:nvSpPr>
        <xdr:cNvPr id="219440" name="Text Box 32">
          <a:extLst>
            <a:ext uri="{FF2B5EF4-FFF2-40B4-BE49-F238E27FC236}">
              <a16:creationId xmlns:a16="http://schemas.microsoft.com/office/drawing/2014/main" id="{9317C71F-7D6A-49E0-AB09-7313C252FA7E}"/>
            </a:ext>
          </a:extLst>
        </xdr:cNvPr>
        <xdr:cNvSpPr txBox="1">
          <a:spLocks noChangeArrowheads="1"/>
        </xdr:cNvSpPr>
      </xdr:nvSpPr>
      <xdr:spPr bwMode="auto">
        <a:xfrm>
          <a:off x="3611880" y="169697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922020</xdr:colOff>
      <xdr:row>100</xdr:row>
      <xdr:rowOff>0</xdr:rowOff>
    </xdr:from>
    <xdr:to>
      <xdr:col>5</xdr:col>
      <xdr:colOff>0</xdr:colOff>
      <xdr:row>101</xdr:row>
      <xdr:rowOff>0</xdr:rowOff>
    </xdr:to>
    <xdr:sp macro="" textlink="">
      <xdr:nvSpPr>
        <xdr:cNvPr id="219441" name="Text Box 33">
          <a:extLst>
            <a:ext uri="{FF2B5EF4-FFF2-40B4-BE49-F238E27FC236}">
              <a16:creationId xmlns:a16="http://schemas.microsoft.com/office/drawing/2014/main" id="{38EEBD24-77D0-4A47-9F93-F3D3EF4234A2}"/>
            </a:ext>
          </a:extLst>
        </xdr:cNvPr>
        <xdr:cNvSpPr txBox="1">
          <a:spLocks noChangeArrowheads="1"/>
        </xdr:cNvSpPr>
      </xdr:nvSpPr>
      <xdr:spPr bwMode="auto">
        <a:xfrm>
          <a:off x="3611880" y="16969740"/>
          <a:ext cx="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0.93915</cdr:x>
      <cdr:y>0.29053</cdr:y>
    </cdr:from>
    <cdr:to>
      <cdr:x>0.98366</cdr:x>
      <cdr:y>0.49459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8827" y="925604"/>
          <a:ext cx="267428" cy="424280"/>
        </a:xfrm>
        <a:prstGeom xmlns:a="http://schemas.openxmlformats.org/drawingml/2006/main" prst="upArrow">
          <a:avLst>
            <a:gd name="adj1" fmla="val 50000"/>
            <a:gd name="adj2" fmla="val 4896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0.9516</cdr:x>
      <cdr:y>0.36883</cdr:y>
    </cdr:from>
    <cdr:to>
      <cdr:x>0.99928</cdr:x>
      <cdr:y>0.56733</cdr:y>
    </cdr:to>
    <cdr:sp macro="" textlink="">
      <cdr:nvSpPr>
        <cdr:cNvPr id="3078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3606" y="756455"/>
          <a:ext cx="237844" cy="441807"/>
        </a:xfrm>
        <a:prstGeom xmlns:a="http://schemas.openxmlformats.org/drawingml/2006/main" prst="downArrow">
          <a:avLst>
            <a:gd name="adj1" fmla="val 50000"/>
            <a:gd name="adj2" fmla="val 4643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0.96375</cdr:x>
      <cdr:y>0.43525</cdr:y>
    </cdr:from>
    <cdr:to>
      <cdr:x>0.96424</cdr:x>
      <cdr:y>0.43859</cdr:y>
    </cdr:to>
    <cdr:sp macro="" textlink="">
      <cdr:nvSpPr>
        <cdr:cNvPr id="4100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0832" y="812764"/>
          <a:ext cx="228893" cy="506064"/>
        </a:xfrm>
        <a:prstGeom xmlns:a="http://schemas.openxmlformats.org/drawingml/2006/main" prst="downArrow">
          <a:avLst>
            <a:gd name="adj1" fmla="val 50000"/>
            <a:gd name="adj2" fmla="val 5527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1415\Downloads\2023%20Survey%20Output%20for%20Agency%20Maps%20with%20Calcs%20with%20CWW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TRP Raw Data"/>
      <sheetName val="Summary by Filter"/>
    </sheetNames>
    <sheetDataSet>
      <sheetData sheetId="0"/>
      <sheetData sheetId="1">
        <row r="7">
          <cell r="B7">
            <v>18.68</v>
          </cell>
          <cell r="C7">
            <v>0.30622950819672129</v>
          </cell>
        </row>
        <row r="8">
          <cell r="B8">
            <v>4.32</v>
          </cell>
          <cell r="C8">
            <v>7.0819672131147551E-2</v>
          </cell>
        </row>
        <row r="9">
          <cell r="B9">
            <v>0</v>
          </cell>
          <cell r="C9">
            <v>0</v>
          </cell>
        </row>
        <row r="10">
          <cell r="B10">
            <v>4</v>
          </cell>
          <cell r="C10">
            <v>6.5573770491803282E-2</v>
          </cell>
        </row>
        <row r="11">
          <cell r="B11">
            <v>10</v>
          </cell>
          <cell r="C11">
            <v>0.16393442622950818</v>
          </cell>
        </row>
        <row r="12">
          <cell r="B12">
            <v>3</v>
          </cell>
          <cell r="C12">
            <v>4.9180327868852458E-2</v>
          </cell>
        </row>
        <row r="13">
          <cell r="B13">
            <v>0</v>
          </cell>
          <cell r="C13">
            <v>0</v>
          </cell>
        </row>
        <row r="14">
          <cell r="B14">
            <v>21</v>
          </cell>
          <cell r="C14">
            <v>0.34426229508196721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61</v>
          </cell>
        </row>
        <row r="19">
          <cell r="B19">
            <v>1</v>
          </cell>
        </row>
        <row r="20">
          <cell r="B20">
            <v>0</v>
          </cell>
        </row>
        <row r="21">
          <cell r="B21">
            <v>3</v>
          </cell>
        </row>
        <row r="22">
          <cell r="B22">
            <v>2</v>
          </cell>
        </row>
        <row r="23">
          <cell r="B23">
            <v>1</v>
          </cell>
        </row>
        <row r="25">
          <cell r="B25">
            <v>4</v>
          </cell>
        </row>
        <row r="26">
          <cell r="B26">
            <v>0</v>
          </cell>
        </row>
        <row r="27">
          <cell r="B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8"/>
  <sheetViews>
    <sheetView showGridLines="0" tabSelected="1" topLeftCell="A16" zoomScaleNormal="100" zoomScaleSheetLayoutView="100" workbookViewId="0">
      <selection activeCell="L21" sqref="L21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2.625" style="3" customWidth="1"/>
    <col min="9" max="9" width="11.375" style="3" customWidth="1"/>
    <col min="10" max="13" width="11.375" style="4" customWidth="1"/>
    <col min="14" max="49" width="5.125" style="4" customWidth="1"/>
    <col min="50" max="56" width="11.375" style="4" customWidth="1"/>
    <col min="57" max="16384" width="11.375" style="3"/>
  </cols>
  <sheetData>
    <row r="1" spans="1:55" ht="15" customHeight="1"/>
    <row r="2" spans="1:55" ht="22.8">
      <c r="A2" s="94" t="s">
        <v>28</v>
      </c>
      <c r="B2" s="94"/>
      <c r="C2" s="94"/>
      <c r="D2" s="94"/>
      <c r="E2" s="94"/>
      <c r="F2" s="94"/>
      <c r="G2" s="94"/>
      <c r="H2" s="95"/>
      <c r="I2" s="95"/>
      <c r="J2" s="5"/>
    </row>
    <row r="3" spans="1:55" ht="15.75" customHeight="1">
      <c r="A3" s="96" t="s">
        <v>0</v>
      </c>
      <c r="B3" s="96"/>
      <c r="C3" s="96"/>
      <c r="D3" s="96"/>
      <c r="E3" s="96"/>
      <c r="F3" s="96"/>
      <c r="G3" s="96"/>
      <c r="H3" s="95"/>
      <c r="I3" s="95"/>
      <c r="J3" s="5"/>
    </row>
    <row r="4" spans="1:55" ht="6.75" customHeight="1">
      <c r="F4" s="6"/>
    </row>
    <row r="5" spans="1:55" ht="13.8" thickBot="1">
      <c r="F5" s="6"/>
    </row>
    <row r="6" spans="1:55" s="1" customFormat="1" ht="14.4" thickBot="1">
      <c r="A6" s="7" t="s">
        <v>1</v>
      </c>
      <c r="B6" s="8" t="s">
        <v>36</v>
      </c>
      <c r="C6" s="8">
        <v>2016</v>
      </c>
      <c r="D6" s="8">
        <v>2017</v>
      </c>
      <c r="E6" s="8">
        <v>2018</v>
      </c>
      <c r="F6" s="8">
        <v>2019</v>
      </c>
      <c r="G6" s="8">
        <v>2020</v>
      </c>
      <c r="H6" s="80">
        <v>2021</v>
      </c>
      <c r="I6" s="80">
        <v>2022</v>
      </c>
      <c r="J6" s="81">
        <v>2023</v>
      </c>
      <c r="K6" s="2"/>
      <c r="L6" s="7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5" s="1" customFormat="1" ht="14.4" thickBot="1">
      <c r="A7" s="44" t="s">
        <v>2</v>
      </c>
      <c r="B7" s="71">
        <v>1</v>
      </c>
      <c r="C7" s="71">
        <v>0.84599999999999997</v>
      </c>
      <c r="D7" s="71">
        <v>0.84599999999999997</v>
      </c>
      <c r="E7" s="71">
        <v>0.91669999999999996</v>
      </c>
      <c r="F7" s="71">
        <v>0.66669999999999996</v>
      </c>
      <c r="G7" s="72">
        <v>1</v>
      </c>
      <c r="H7" s="72">
        <v>1</v>
      </c>
      <c r="I7" s="72">
        <v>1</v>
      </c>
      <c r="J7" s="73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5" ht="15" customHeight="1">
      <c r="D8" s="9" t="s">
        <v>35</v>
      </c>
    </row>
    <row r="9" spans="1:55" ht="15" customHeight="1">
      <c r="D9" s="9"/>
    </row>
    <row r="10" spans="1:55" ht="17.399999999999999">
      <c r="A10" s="97" t="s">
        <v>3</v>
      </c>
      <c r="B10" s="97"/>
      <c r="C10" s="97"/>
      <c r="D10" s="97"/>
      <c r="E10" s="97"/>
      <c r="F10" s="97"/>
      <c r="G10" s="97"/>
      <c r="H10" s="98"/>
      <c r="I10" s="98"/>
    </row>
    <row r="11" spans="1:55" ht="12" customHeight="1" thickBot="1">
      <c r="A11" s="93"/>
      <c r="B11" s="93"/>
      <c r="C11" s="93"/>
      <c r="D11" s="93"/>
      <c r="E11" s="93"/>
      <c r="F11" s="93"/>
      <c r="G11" s="93"/>
      <c r="H11" s="10"/>
    </row>
    <row r="12" spans="1:55" s="1" customFormat="1" ht="14.4" thickBot="1">
      <c r="B12" s="86" t="s">
        <v>4</v>
      </c>
      <c r="C12" s="87"/>
      <c r="D12" s="88"/>
      <c r="E12" s="86" t="s">
        <v>5</v>
      </c>
      <c r="F12" s="89"/>
      <c r="G12" s="90"/>
      <c r="H12" s="11" t="s">
        <v>6</v>
      </c>
      <c r="I12" s="100" t="s">
        <v>7</v>
      </c>
      <c r="J12" s="9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4.4" thickBot="1">
      <c r="A13" s="12"/>
      <c r="B13" s="13" t="s">
        <v>8</v>
      </c>
      <c r="C13" s="14" t="s">
        <v>9</v>
      </c>
      <c r="D13" s="15" t="s">
        <v>10</v>
      </c>
      <c r="E13" s="16" t="s">
        <v>8</v>
      </c>
      <c r="F13" s="14" t="s">
        <v>9</v>
      </c>
      <c r="G13" s="15" t="s">
        <v>10</v>
      </c>
      <c r="H13" s="17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18"/>
      <c r="U13" s="2"/>
      <c r="V13" s="2"/>
      <c r="W13" s="2"/>
      <c r="X13" s="1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3.8">
      <c r="A14" s="19">
        <v>2013</v>
      </c>
      <c r="B14" s="20">
        <v>0.6</v>
      </c>
      <c r="C14" s="21">
        <v>0.41399999999999998</v>
      </c>
      <c r="D14" s="22">
        <v>0.21099999999999999</v>
      </c>
      <c r="E14" s="20">
        <v>0.6</v>
      </c>
      <c r="F14" s="21">
        <v>0.35399999999999998</v>
      </c>
      <c r="G14" s="22">
        <v>0.41</v>
      </c>
      <c r="H14" s="23" t="s">
        <v>27</v>
      </c>
      <c r="I14" s="57">
        <v>0.70809999999999995</v>
      </c>
      <c r="J14" s="57">
        <v>0.67410000000000003</v>
      </c>
      <c r="K14" s="2"/>
      <c r="L14" s="2"/>
      <c r="M14" s="2"/>
      <c r="N14" s="2"/>
      <c r="O14" s="2"/>
      <c r="P14" s="2"/>
      <c r="Q14" s="2"/>
      <c r="R14" s="2"/>
      <c r="S14" s="24"/>
      <c r="T14" s="2"/>
      <c r="U14" s="2"/>
      <c r="V14" s="2"/>
      <c r="W14" s="2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3.8">
      <c r="A15" s="19">
        <v>2015</v>
      </c>
      <c r="B15" s="20">
        <v>0.6</v>
      </c>
      <c r="C15" s="21">
        <v>0.5</v>
      </c>
      <c r="D15" s="22">
        <f t="shared" ref="D15:D23" si="0">(C15-C14)/C14</f>
        <v>0.20772946859903388</v>
      </c>
      <c r="E15" s="20">
        <v>0.6</v>
      </c>
      <c r="F15" s="21">
        <v>0.46400000000000002</v>
      </c>
      <c r="G15" s="22">
        <f t="shared" ref="G15:G23" si="1">(F15-F14)/F14</f>
        <v>0.31073446327683629</v>
      </c>
      <c r="H15" s="23" t="s">
        <v>27</v>
      </c>
      <c r="I15" s="57">
        <v>0.70830000000000004</v>
      </c>
      <c r="J15" s="57">
        <v>0.66800000000000004</v>
      </c>
      <c r="K15" s="2"/>
      <c r="L15" s="2"/>
      <c r="M15" s="2"/>
      <c r="N15" s="2"/>
      <c r="O15" s="2"/>
      <c r="P15" s="2"/>
      <c r="Q15" s="2"/>
      <c r="R15" s="2"/>
      <c r="S15" s="24"/>
      <c r="T15" s="2"/>
      <c r="U15" s="2"/>
      <c r="V15" s="2"/>
      <c r="W15" s="24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26" customFormat="1" ht="13.8">
      <c r="A16" s="19">
        <v>2016</v>
      </c>
      <c r="B16" s="20">
        <v>0.6</v>
      </c>
      <c r="C16" s="21">
        <v>0.38</v>
      </c>
      <c r="D16" s="22">
        <f t="shared" si="0"/>
        <v>-0.24</v>
      </c>
      <c r="E16" s="20">
        <v>0.6</v>
      </c>
      <c r="F16" s="21">
        <v>0.35499999999999998</v>
      </c>
      <c r="G16" s="22">
        <f t="shared" si="1"/>
        <v>-0.23491379310344834</v>
      </c>
      <c r="H16" s="23" t="s">
        <v>27</v>
      </c>
      <c r="I16" s="57">
        <v>0.71579999999999999</v>
      </c>
      <c r="J16" s="57">
        <v>0.67889999999999995</v>
      </c>
      <c r="K16" s="18"/>
      <c r="L16" s="18"/>
      <c r="M16" s="18"/>
      <c r="N16" s="18"/>
      <c r="O16" s="18"/>
      <c r="P16" s="18"/>
      <c r="Q16" s="18"/>
      <c r="R16" s="18"/>
      <c r="S16" s="25"/>
      <c r="T16" s="18"/>
      <c r="U16" s="18"/>
      <c r="V16" s="18"/>
      <c r="W16" s="25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6" s="1" customFormat="1" ht="14.4" thickBot="1">
      <c r="A17" s="75">
        <v>2017</v>
      </c>
      <c r="B17" s="76">
        <v>0.6</v>
      </c>
      <c r="C17" s="77">
        <v>0.58299999999999996</v>
      </c>
      <c r="D17" s="78">
        <f t="shared" si="0"/>
        <v>0.53421052631578936</v>
      </c>
      <c r="E17" s="76">
        <v>0.6</v>
      </c>
      <c r="F17" s="77">
        <v>0.48699999999999999</v>
      </c>
      <c r="G17" s="78">
        <f t="shared" si="1"/>
        <v>0.37183098591549302</v>
      </c>
      <c r="H17" s="23" t="s">
        <v>37</v>
      </c>
      <c r="I17" s="57">
        <v>0.75170000000000003</v>
      </c>
      <c r="J17" s="57">
        <v>0.71889999999999998</v>
      </c>
      <c r="K17" s="2"/>
      <c r="L17" s="2"/>
      <c r="M17" s="2"/>
      <c r="N17" s="2"/>
      <c r="O17" s="2"/>
      <c r="P17" s="2"/>
      <c r="Q17" s="2"/>
      <c r="R17" s="2"/>
      <c r="S17" s="24"/>
      <c r="T17" s="18"/>
      <c r="U17" s="2"/>
      <c r="V17" s="2"/>
      <c r="W17" s="24"/>
      <c r="X17" s="18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6" ht="14.4" thickBot="1">
      <c r="A18" s="8">
        <v>2018</v>
      </c>
      <c r="B18" s="74">
        <v>0.6</v>
      </c>
      <c r="C18" s="74">
        <v>0.67800000000000005</v>
      </c>
      <c r="D18" s="74">
        <f t="shared" si="0"/>
        <v>0.16295025728988008</v>
      </c>
      <c r="E18" s="74">
        <v>0.6</v>
      </c>
      <c r="F18" s="74">
        <v>0.56259999999999999</v>
      </c>
      <c r="G18" s="74">
        <f t="shared" si="1"/>
        <v>0.15523613963039015</v>
      </c>
      <c r="H18" s="23" t="s">
        <v>37</v>
      </c>
      <c r="I18" s="57">
        <v>0.75929999999999997</v>
      </c>
      <c r="J18" s="57">
        <v>0.71540000000000004</v>
      </c>
      <c r="T18" s="27"/>
      <c r="U18" s="28"/>
      <c r="X18" s="27"/>
      <c r="Y18" s="28"/>
    </row>
    <row r="19" spans="1:56" ht="14.4" thickBot="1">
      <c r="A19" s="8">
        <v>2019</v>
      </c>
      <c r="B19" s="74">
        <v>0.6</v>
      </c>
      <c r="C19" s="74">
        <v>0.57499999999999996</v>
      </c>
      <c r="D19" s="74">
        <f t="shared" si="0"/>
        <v>-0.15191740412979363</v>
      </c>
      <c r="E19" s="74">
        <v>0.6</v>
      </c>
      <c r="F19" s="74">
        <v>0.48749999999999999</v>
      </c>
      <c r="G19" s="74">
        <f t="shared" si="1"/>
        <v>-0.13348738002132954</v>
      </c>
      <c r="H19" s="63" t="s">
        <v>27</v>
      </c>
      <c r="I19" s="57">
        <v>0.73650000000000004</v>
      </c>
      <c r="J19" s="57">
        <v>0.69230000000000003</v>
      </c>
      <c r="T19" s="29"/>
      <c r="X19" s="29"/>
    </row>
    <row r="20" spans="1:56" s="58" customFormat="1" ht="14.4" thickBot="1">
      <c r="A20" s="64">
        <v>2020</v>
      </c>
      <c r="B20" s="65">
        <v>0.6</v>
      </c>
      <c r="C20" s="66">
        <v>0.54400000000000004</v>
      </c>
      <c r="D20" s="67">
        <f t="shared" si="0"/>
        <v>-5.391304347826073E-2</v>
      </c>
      <c r="E20" s="65">
        <v>0.6</v>
      </c>
      <c r="F20" s="66">
        <v>0.46949999999999997</v>
      </c>
      <c r="G20" s="67">
        <f t="shared" si="1"/>
        <v>-3.6923076923076954E-2</v>
      </c>
      <c r="H20" s="68" t="s">
        <v>27</v>
      </c>
      <c r="I20" s="57">
        <v>0.73699999999999999</v>
      </c>
      <c r="J20" s="57">
        <v>0.70799999999999996</v>
      </c>
      <c r="K20" s="28"/>
      <c r="L20" s="28"/>
      <c r="M20" s="28"/>
      <c r="N20" s="28"/>
      <c r="O20" s="28"/>
      <c r="P20" s="28"/>
      <c r="Q20" s="28"/>
      <c r="R20" s="28"/>
      <c r="S20" s="28"/>
      <c r="T20" s="27"/>
      <c r="U20" s="28"/>
      <c r="V20" s="28"/>
      <c r="W20" s="28"/>
      <c r="X20" s="27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</row>
    <row r="21" spans="1:56" s="58" customFormat="1" ht="14.4" thickBot="1">
      <c r="A21" s="64">
        <v>2021</v>
      </c>
      <c r="B21" s="65">
        <v>0.6</v>
      </c>
      <c r="C21" s="66">
        <v>0.62</v>
      </c>
      <c r="D21" s="67">
        <f t="shared" si="0"/>
        <v>0.1397058823529411</v>
      </c>
      <c r="E21" s="65">
        <v>0.6</v>
      </c>
      <c r="F21" s="66">
        <v>0.55700000000000005</v>
      </c>
      <c r="G21" s="67">
        <f t="shared" si="1"/>
        <v>0.18636847710330157</v>
      </c>
      <c r="H21" s="68" t="s">
        <v>27</v>
      </c>
      <c r="I21" s="57">
        <v>0.48730000000000001</v>
      </c>
      <c r="J21" s="57">
        <v>0.4672</v>
      </c>
      <c r="K21" s="28"/>
      <c r="L21" s="28"/>
      <c r="M21" s="28"/>
      <c r="N21" s="28"/>
      <c r="O21" s="28"/>
      <c r="P21" s="28"/>
      <c r="Q21" s="28"/>
      <c r="R21" s="28"/>
      <c r="S21" s="28"/>
      <c r="T21" s="27"/>
      <c r="U21" s="28"/>
      <c r="V21" s="28"/>
      <c r="W21" s="28"/>
      <c r="X21" s="27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</row>
    <row r="22" spans="1:56" ht="14.4" thickBot="1">
      <c r="A22" s="64">
        <v>2022</v>
      </c>
      <c r="B22" s="65">
        <v>0.6</v>
      </c>
      <c r="C22" s="66">
        <v>0.54730000000000001</v>
      </c>
      <c r="D22" s="67">
        <f t="shared" si="0"/>
        <v>-0.11725806451612901</v>
      </c>
      <c r="E22" s="65">
        <v>0.6</v>
      </c>
      <c r="F22" s="66">
        <v>0.4607</v>
      </c>
      <c r="G22" s="67">
        <f t="shared" si="1"/>
        <v>-0.17289048473967691</v>
      </c>
      <c r="H22" s="68" t="s">
        <v>27</v>
      </c>
      <c r="I22" s="57">
        <v>0.50949999999999995</v>
      </c>
      <c r="J22" s="57">
        <v>0.51470000000000005</v>
      </c>
      <c r="T22" s="27"/>
      <c r="U22" s="28"/>
      <c r="X22" s="27"/>
      <c r="Y22" s="28"/>
    </row>
    <row r="23" spans="1:56" ht="14.4" thickBot="1">
      <c r="A23" s="62">
        <v>2023</v>
      </c>
      <c r="B23" s="59">
        <v>0.6</v>
      </c>
      <c r="C23" s="60">
        <v>0.30620000000000003</v>
      </c>
      <c r="D23" s="61">
        <f t="shared" si="0"/>
        <v>-0.44052621962360677</v>
      </c>
      <c r="E23" s="59">
        <v>0.6</v>
      </c>
      <c r="F23" s="60">
        <v>0.25219999999999998</v>
      </c>
      <c r="G23" s="61">
        <f t="shared" si="1"/>
        <v>-0.4525721727805514</v>
      </c>
      <c r="H23" s="68" t="s">
        <v>27</v>
      </c>
      <c r="I23" s="84">
        <v>0.4698</v>
      </c>
      <c r="J23" s="84">
        <v>0.45379999999999998</v>
      </c>
      <c r="T23" s="27"/>
      <c r="U23" s="28"/>
      <c r="X23" s="27"/>
      <c r="Y23" s="28"/>
    </row>
    <row r="24" spans="1:56">
      <c r="T24" s="27"/>
      <c r="U24" s="28"/>
      <c r="X24" s="27"/>
      <c r="Y24" s="28"/>
    </row>
    <row r="25" spans="1:56">
      <c r="T25" s="27"/>
      <c r="U25" s="28"/>
      <c r="X25" s="27"/>
      <c r="Y25" s="28"/>
    </row>
    <row r="26" spans="1:56">
      <c r="T26" s="27"/>
      <c r="U26" s="28"/>
      <c r="X26" s="27"/>
      <c r="Y26" s="28"/>
    </row>
    <row r="27" spans="1:56">
      <c r="T27" s="27"/>
      <c r="U27" s="28"/>
      <c r="X27" s="27"/>
      <c r="Y27" s="28"/>
    </row>
    <row r="28" spans="1:56">
      <c r="T28" s="27"/>
      <c r="U28" s="28"/>
      <c r="X28" s="27"/>
      <c r="Y28" s="28"/>
    </row>
    <row r="29" spans="1:56">
      <c r="K29" s="53"/>
      <c r="T29" s="27"/>
      <c r="U29" s="28"/>
      <c r="X29" s="27"/>
      <c r="Y29" s="28"/>
    </row>
    <row r="30" spans="1:56">
      <c r="L30" s="28"/>
      <c r="M30" s="28"/>
    </row>
    <row r="32" spans="1:56">
      <c r="W32" s="29"/>
    </row>
    <row r="33" spans="23:23">
      <c r="W33" s="29"/>
    </row>
    <row r="34" spans="23:23">
      <c r="W34" s="29"/>
    </row>
    <row r="35" spans="23:23">
      <c r="W35" s="29"/>
    </row>
    <row r="36" spans="23:23">
      <c r="W36" s="29"/>
    </row>
    <row r="37" spans="23:23">
      <c r="W37" s="29"/>
    </row>
    <row r="54" spans="1:46" ht="12" customHeight="1"/>
    <row r="55" spans="1:46" ht="18.899999999999999" customHeight="1">
      <c r="A55" s="99" t="s">
        <v>14</v>
      </c>
      <c r="B55" s="99"/>
      <c r="C55" s="99"/>
      <c r="D55" s="99"/>
      <c r="E55" s="99"/>
      <c r="F55" s="99"/>
      <c r="G55" s="99"/>
      <c r="H55" s="98"/>
      <c r="I55" s="98"/>
    </row>
    <row r="56" spans="1:46" ht="12.6" thickBot="1"/>
    <row r="57" spans="1:46" s="6" customFormat="1" ht="14.1" customHeight="1" thickBot="1">
      <c r="B57" s="91">
        <v>2019</v>
      </c>
      <c r="C57" s="92"/>
      <c r="D57" s="91">
        <v>2020</v>
      </c>
      <c r="E57" s="92"/>
      <c r="F57" s="91">
        <v>2021</v>
      </c>
      <c r="G57" s="92"/>
      <c r="H57" s="91">
        <v>2022</v>
      </c>
      <c r="I57" s="92"/>
      <c r="J57" s="91">
        <v>2023</v>
      </c>
      <c r="K57" s="92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</row>
    <row r="58" spans="1:46" s="6" customFormat="1" ht="13.8" thickBot="1">
      <c r="A58" s="54" t="s">
        <v>15</v>
      </c>
      <c r="B58" s="31" t="s">
        <v>16</v>
      </c>
      <c r="C58" s="15" t="s">
        <v>17</v>
      </c>
      <c r="D58" s="31" t="s">
        <v>16</v>
      </c>
      <c r="E58" s="15" t="s">
        <v>17</v>
      </c>
      <c r="F58" s="31" t="s">
        <v>16</v>
      </c>
      <c r="G58" s="15" t="s">
        <v>17</v>
      </c>
      <c r="H58" s="31" t="s">
        <v>16</v>
      </c>
      <c r="I58" s="15" t="s">
        <v>17</v>
      </c>
      <c r="J58" s="31" t="s">
        <v>16</v>
      </c>
      <c r="K58" s="15" t="s">
        <v>17</v>
      </c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</row>
    <row r="59" spans="1:46" s="6" customFormat="1" ht="13.2">
      <c r="A59" s="36" t="s">
        <v>18</v>
      </c>
      <c r="B59" s="33">
        <v>23</v>
      </c>
      <c r="C59" s="34">
        <f>B59/B69</f>
        <v>0.57499999999999996</v>
      </c>
      <c r="D59" s="33">
        <v>27.2</v>
      </c>
      <c r="E59" s="34">
        <f>D59/D69</f>
        <v>0.54400000000000004</v>
      </c>
      <c r="F59" s="33">
        <v>34.1</v>
      </c>
      <c r="G59" s="34">
        <v>0.62</v>
      </c>
      <c r="H59" s="33">
        <v>30.1</v>
      </c>
      <c r="I59" s="34">
        <v>0.62</v>
      </c>
      <c r="J59" s="33">
        <f>'[1]Summary by Filter'!B7</f>
        <v>18.68</v>
      </c>
      <c r="K59" s="34">
        <f>'[1]Summary by Filter'!C7</f>
        <v>0.30622950819672129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</row>
    <row r="60" spans="1:46" s="6" customFormat="1" ht="13.2">
      <c r="A60" s="36" t="s">
        <v>24</v>
      </c>
      <c r="B60" s="37">
        <v>0</v>
      </c>
      <c r="C60" s="38">
        <f>B60/B69</f>
        <v>0</v>
      </c>
      <c r="D60" s="37">
        <v>5.8</v>
      </c>
      <c r="E60" s="38">
        <f>D60/D69</f>
        <v>0.11599999999999999</v>
      </c>
      <c r="F60" s="37">
        <v>2.9</v>
      </c>
      <c r="G60" s="38">
        <v>5.2727272727272727E-2</v>
      </c>
      <c r="H60" s="37">
        <v>2.9</v>
      </c>
      <c r="I60" s="38">
        <v>5.2727272727272727E-2</v>
      </c>
      <c r="J60" s="37">
        <f>'[1]Summary by Filter'!B8</f>
        <v>4.32</v>
      </c>
      <c r="K60" s="38">
        <f>'[1]Summary by Filter'!C8</f>
        <v>7.0819672131147551E-2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</row>
    <row r="61" spans="1:46" s="6" customFormat="1" ht="13.2">
      <c r="A61" s="36" t="s">
        <v>21</v>
      </c>
      <c r="B61" s="37">
        <v>0</v>
      </c>
      <c r="C61" s="38">
        <f>B61/B69</f>
        <v>0</v>
      </c>
      <c r="D61" s="37">
        <v>0</v>
      </c>
      <c r="E61" s="38">
        <f>D61/D69</f>
        <v>0</v>
      </c>
      <c r="F61" s="37">
        <v>0</v>
      </c>
      <c r="G61" s="38">
        <v>0</v>
      </c>
      <c r="H61" s="37">
        <v>0</v>
      </c>
      <c r="I61" s="38">
        <v>0</v>
      </c>
      <c r="J61" s="37">
        <f>'[1]Summary by Filter'!B9</f>
        <v>0</v>
      </c>
      <c r="K61" s="38">
        <f>'[1]Summary by Filter'!C9</f>
        <v>0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</row>
    <row r="62" spans="1:46" s="6" customFormat="1" ht="13.2">
      <c r="A62" s="36" t="s">
        <v>19</v>
      </c>
      <c r="B62" s="37">
        <v>2</v>
      </c>
      <c r="C62" s="38">
        <f>B62/B69</f>
        <v>0.05</v>
      </c>
      <c r="D62" s="37">
        <v>4</v>
      </c>
      <c r="E62" s="38">
        <f>D62/D69</f>
        <v>0.08</v>
      </c>
      <c r="F62" s="37">
        <v>0</v>
      </c>
      <c r="G62" s="38">
        <v>0</v>
      </c>
      <c r="H62" s="37">
        <v>0</v>
      </c>
      <c r="I62" s="38">
        <v>0</v>
      </c>
      <c r="J62" s="37">
        <f>'[1]Summary by Filter'!B10</f>
        <v>4</v>
      </c>
      <c r="K62" s="38">
        <f>'[1]Summary by Filter'!C10</f>
        <v>6.5573770491803282E-2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</row>
    <row r="63" spans="1:46" s="6" customFormat="1" ht="13.2">
      <c r="A63" s="36" t="s">
        <v>20</v>
      </c>
      <c r="B63" s="37">
        <v>12</v>
      </c>
      <c r="C63" s="38">
        <f>B63/B69</f>
        <v>0.3</v>
      </c>
      <c r="D63" s="37">
        <v>13</v>
      </c>
      <c r="E63" s="38">
        <f>D63/D69</f>
        <v>0.26</v>
      </c>
      <c r="F63" s="37">
        <v>2</v>
      </c>
      <c r="G63" s="38">
        <v>3.6363636363636362E-2</v>
      </c>
      <c r="H63" s="37">
        <v>0</v>
      </c>
      <c r="I63" s="38">
        <v>3.6363636363636362E-2</v>
      </c>
      <c r="J63" s="37">
        <f>'[1]Summary by Filter'!B11</f>
        <v>10</v>
      </c>
      <c r="K63" s="38">
        <f>'[1]Summary by Filter'!C11</f>
        <v>0.16393442622950818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</row>
    <row r="64" spans="1:46" s="6" customFormat="1" ht="12.75" customHeight="1">
      <c r="A64" s="39" t="s">
        <v>25</v>
      </c>
      <c r="B64" s="37">
        <v>0</v>
      </c>
      <c r="C64" s="38">
        <f>B64/B69</f>
        <v>0</v>
      </c>
      <c r="D64" s="37">
        <v>0</v>
      </c>
      <c r="E64" s="38">
        <f>D64/D69</f>
        <v>0</v>
      </c>
      <c r="F64" s="37">
        <v>0</v>
      </c>
      <c r="G64" s="38">
        <v>0</v>
      </c>
      <c r="H64" s="37">
        <v>5</v>
      </c>
      <c r="I64" s="38">
        <v>0</v>
      </c>
      <c r="J64" s="37">
        <f>'[1]Summary by Filter'!B12</f>
        <v>3</v>
      </c>
      <c r="K64" s="38">
        <f>'[1]Summary by Filter'!C12</f>
        <v>4.9180327868852458E-2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</row>
    <row r="65" spans="1:56" s="6" customFormat="1" ht="13.2">
      <c r="A65" s="36" t="s">
        <v>30</v>
      </c>
      <c r="B65" s="37">
        <v>1</v>
      </c>
      <c r="C65" s="38">
        <f>B65/B69</f>
        <v>2.5000000000000001E-2</v>
      </c>
      <c r="D65" s="37">
        <v>0</v>
      </c>
      <c r="E65" s="38">
        <f>D65/D69</f>
        <v>0</v>
      </c>
      <c r="F65" s="37">
        <v>0</v>
      </c>
      <c r="G65" s="38">
        <v>0</v>
      </c>
      <c r="H65" s="37">
        <v>0</v>
      </c>
      <c r="I65" s="38">
        <v>0</v>
      </c>
      <c r="J65" s="37">
        <f>'[1]Summary by Filter'!B13</f>
        <v>0</v>
      </c>
      <c r="K65" s="38">
        <f>'[1]Summary by Filter'!C13</f>
        <v>0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</row>
    <row r="66" spans="1:56" s="6" customFormat="1" ht="13.2">
      <c r="A66" s="36" t="s">
        <v>29</v>
      </c>
      <c r="B66" s="37">
        <v>2</v>
      </c>
      <c r="C66" s="38">
        <f>B66/B69</f>
        <v>0.05</v>
      </c>
      <c r="D66" s="37">
        <v>0</v>
      </c>
      <c r="E66" s="38">
        <f>D66/D69</f>
        <v>0</v>
      </c>
      <c r="F66" s="37">
        <v>16</v>
      </c>
      <c r="G66" s="38">
        <v>0.29090909090909089</v>
      </c>
      <c r="H66" s="37">
        <v>17</v>
      </c>
      <c r="I66" s="38">
        <v>0.29090909090909089</v>
      </c>
      <c r="J66" s="37">
        <f>'[1]Summary by Filter'!B14</f>
        <v>21</v>
      </c>
      <c r="K66" s="38">
        <f>'[1]Summary by Filter'!C14</f>
        <v>0.34426229508196721</v>
      </c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</row>
    <row r="67" spans="1:56" s="6" customFormat="1" ht="13.2">
      <c r="A67" s="36" t="s">
        <v>23</v>
      </c>
      <c r="B67" s="37">
        <v>0</v>
      </c>
      <c r="C67" s="38">
        <f>B67/B69</f>
        <v>0</v>
      </c>
      <c r="D67" s="37">
        <v>0</v>
      </c>
      <c r="E67" s="38">
        <f>D67/D69</f>
        <v>0</v>
      </c>
      <c r="F67" s="37">
        <v>0</v>
      </c>
      <c r="G67" s="38">
        <v>0</v>
      </c>
      <c r="H67" s="37">
        <v>0</v>
      </c>
      <c r="I67" s="38">
        <v>0</v>
      </c>
      <c r="J67" s="37">
        <f>'[1]Summary by Filter'!B15</f>
        <v>0</v>
      </c>
      <c r="K67" s="38">
        <f>'[1]Summary by Filter'!C15</f>
        <v>0</v>
      </c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</row>
    <row r="68" spans="1:56" s="6" customFormat="1" ht="13.2">
      <c r="A68" s="36" t="s">
        <v>22</v>
      </c>
      <c r="B68" s="37">
        <v>0</v>
      </c>
      <c r="C68" s="38">
        <f>B68/B69</f>
        <v>0</v>
      </c>
      <c r="D68" s="37">
        <v>0</v>
      </c>
      <c r="E68" s="38">
        <f>D68/D69</f>
        <v>0</v>
      </c>
      <c r="F68" s="37">
        <v>0</v>
      </c>
      <c r="G68" s="38">
        <v>0</v>
      </c>
      <c r="H68" s="37">
        <v>0</v>
      </c>
      <c r="I68" s="38">
        <v>0</v>
      </c>
      <c r="J68" s="37">
        <f>'[1]Summary by Filter'!B16</f>
        <v>0</v>
      </c>
      <c r="K68" s="38">
        <f>'[1]Summary by Filter'!C16</f>
        <v>0</v>
      </c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</row>
    <row r="69" spans="1:56" s="6" customFormat="1" ht="13.8" thickBot="1">
      <c r="A69" s="36" t="s">
        <v>26</v>
      </c>
      <c r="B69" s="55">
        <f>SUM(B59:B68)</f>
        <v>40</v>
      </c>
      <c r="C69" s="56">
        <f>SUM(C59:C68)</f>
        <v>1</v>
      </c>
      <c r="D69" s="55">
        <f t="shared" ref="D69:I69" si="2">SUM(D59:D68)</f>
        <v>50</v>
      </c>
      <c r="E69" s="56">
        <f t="shared" si="2"/>
        <v>1</v>
      </c>
      <c r="F69" s="55">
        <f t="shared" si="2"/>
        <v>55</v>
      </c>
      <c r="G69" s="56">
        <f t="shared" si="2"/>
        <v>1</v>
      </c>
      <c r="H69" s="55">
        <f t="shared" si="2"/>
        <v>55</v>
      </c>
      <c r="I69" s="56">
        <f t="shared" si="2"/>
        <v>1</v>
      </c>
      <c r="J69" s="55">
        <f>'[1]Summary by Filter'!B17</f>
        <v>61</v>
      </c>
      <c r="K69" s="56">
        <v>1</v>
      </c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</row>
    <row r="70" spans="1:56" s="6" customFormat="1" ht="13.2">
      <c r="A70" s="40"/>
      <c r="B70" s="41"/>
      <c r="C70" s="42"/>
      <c r="D70" s="43"/>
      <c r="E70" s="35"/>
      <c r="F70" s="43"/>
      <c r="G70" s="35"/>
      <c r="H70" s="35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</row>
    <row r="71" spans="1:56" s="6" customFormat="1" ht="13.2">
      <c r="A71" s="40"/>
      <c r="B71" s="41"/>
      <c r="C71" s="42"/>
      <c r="D71" s="43"/>
      <c r="E71" s="35"/>
      <c r="F71" s="43"/>
      <c r="G71" s="35"/>
      <c r="H71" s="35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1:56" s="6" customFormat="1" ht="13.2">
      <c r="A72" s="40"/>
      <c r="B72" s="41"/>
      <c r="C72" s="42"/>
      <c r="D72" s="43"/>
      <c r="E72" s="35"/>
      <c r="F72" s="43"/>
      <c r="G72" s="35"/>
      <c r="H72" s="35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1:56" s="6" customFormat="1" ht="13.2">
      <c r="A73" s="40"/>
      <c r="B73" s="41"/>
      <c r="C73" s="42"/>
      <c r="D73" s="43"/>
      <c r="E73" s="35"/>
      <c r="F73" s="43"/>
      <c r="G73" s="35"/>
      <c r="H73" s="35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1:56" s="6" customFormat="1" ht="13.2">
      <c r="A74" s="40"/>
      <c r="B74" s="41"/>
      <c r="C74" s="42"/>
      <c r="D74" s="43"/>
      <c r="E74" s="35"/>
      <c r="F74" s="43"/>
      <c r="G74" s="35"/>
      <c r="H74" s="35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1:56" s="6" customFormat="1" ht="13.2">
      <c r="A75" s="40"/>
      <c r="B75" s="41"/>
      <c r="C75" s="42"/>
      <c r="D75" s="43"/>
      <c r="E75" s="35"/>
      <c r="F75" s="43"/>
      <c r="G75" s="35"/>
      <c r="H75" s="35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89" spans="2:56" ht="42.75" customHeight="1">
      <c r="B89" s="85" t="s">
        <v>31</v>
      </c>
      <c r="C89" s="85"/>
      <c r="D89" s="85"/>
      <c r="E89" s="85"/>
      <c r="F89" s="85"/>
      <c r="G89" s="4"/>
      <c r="H89" s="4"/>
      <c r="I89" s="4"/>
      <c r="BB89" s="3"/>
      <c r="BC89" s="3"/>
      <c r="BD89" s="3"/>
    </row>
    <row r="90" spans="2:56" ht="12.6" thickBot="1">
      <c r="F90" s="4"/>
      <c r="G90" s="4"/>
      <c r="H90" s="4"/>
      <c r="I90" s="4"/>
      <c r="BA90" s="3"/>
      <c r="BB90" s="3"/>
      <c r="BC90" s="3"/>
      <c r="BD90" s="3"/>
    </row>
    <row r="91" spans="2:56" s="6" customFormat="1" ht="13.8" thickBot="1">
      <c r="D91" s="44">
        <v>2019</v>
      </c>
      <c r="E91" s="44">
        <v>2020</v>
      </c>
      <c r="F91" s="44">
        <v>2021</v>
      </c>
      <c r="G91" s="44">
        <v>2022</v>
      </c>
      <c r="H91" s="44">
        <v>2023</v>
      </c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</row>
    <row r="92" spans="2:56" s="6" customFormat="1" ht="13.8" thickBot="1">
      <c r="B92" s="36" t="s">
        <v>24</v>
      </c>
      <c r="C92" s="45"/>
      <c r="D92" s="46">
        <v>1</v>
      </c>
      <c r="E92" s="46">
        <v>1</v>
      </c>
      <c r="F92" s="70">
        <v>1</v>
      </c>
      <c r="G92" s="70">
        <v>1</v>
      </c>
      <c r="H92" s="70">
        <f>'[1]Summary by Filter'!B19</f>
        <v>1</v>
      </c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</row>
    <row r="93" spans="2:56" s="6" customFormat="1" ht="13.2">
      <c r="B93" s="36" t="s">
        <v>21</v>
      </c>
      <c r="C93" s="47"/>
      <c r="D93" s="46">
        <v>1</v>
      </c>
      <c r="E93" s="46">
        <v>0</v>
      </c>
      <c r="F93" s="69">
        <v>0</v>
      </c>
      <c r="G93" s="69">
        <v>0</v>
      </c>
      <c r="H93" s="69">
        <f>'[1]Summary by Filter'!B20</f>
        <v>0</v>
      </c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</row>
    <row r="94" spans="2:56" s="6" customFormat="1" ht="13.2">
      <c r="B94" s="36" t="s">
        <v>38</v>
      </c>
      <c r="C94" s="47"/>
      <c r="D94" s="46">
        <v>3</v>
      </c>
      <c r="E94" s="46">
        <v>3</v>
      </c>
      <c r="F94" s="46">
        <v>3</v>
      </c>
      <c r="G94" s="46">
        <v>2</v>
      </c>
      <c r="H94" s="46">
        <f>'[1]Summary by Filter'!B21</f>
        <v>3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</row>
    <row r="95" spans="2:56" s="6" customFormat="1" ht="13.2">
      <c r="B95" s="36" t="s">
        <v>20</v>
      </c>
      <c r="C95" s="47"/>
      <c r="D95" s="46">
        <v>1</v>
      </c>
      <c r="E95" s="46">
        <v>2</v>
      </c>
      <c r="F95" s="46">
        <v>2</v>
      </c>
      <c r="G95" s="46">
        <v>1</v>
      </c>
      <c r="H95" s="46">
        <f>'[1]Summary by Filter'!B22</f>
        <v>2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</row>
    <row r="96" spans="2:56" s="6" customFormat="1" ht="12.75" customHeight="1">
      <c r="B96" s="39" t="s">
        <v>25</v>
      </c>
      <c r="C96" s="47"/>
      <c r="D96" s="46">
        <v>4</v>
      </c>
      <c r="E96" s="46">
        <v>6</v>
      </c>
      <c r="F96" s="46">
        <v>6</v>
      </c>
      <c r="G96" s="46">
        <v>1</v>
      </c>
      <c r="H96" s="46">
        <f>'[1]Summary by Filter'!B23</f>
        <v>1</v>
      </c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</row>
    <row r="97" spans="1:63" s="6" customFormat="1" ht="15" customHeight="1">
      <c r="B97" s="36" t="s">
        <v>29</v>
      </c>
      <c r="C97" s="47"/>
      <c r="D97" s="46">
        <v>3</v>
      </c>
      <c r="E97" s="46">
        <v>6</v>
      </c>
      <c r="F97" s="46">
        <v>6</v>
      </c>
      <c r="G97" s="46">
        <v>7</v>
      </c>
      <c r="H97" s="46">
        <f>'[1]Summary by Filter'!B25</f>
        <v>4</v>
      </c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</row>
    <row r="98" spans="1:63" s="6" customFormat="1" ht="15" customHeight="1">
      <c r="B98" s="36" t="s">
        <v>23</v>
      </c>
      <c r="C98" s="47"/>
      <c r="D98" s="46">
        <v>1</v>
      </c>
      <c r="E98" s="46">
        <v>1</v>
      </c>
      <c r="F98" s="46">
        <v>1</v>
      </c>
      <c r="G98" s="46">
        <v>0</v>
      </c>
      <c r="H98" s="46">
        <f>'[1]Summary by Filter'!B26</f>
        <v>0</v>
      </c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</row>
    <row r="99" spans="1:63" s="6" customFormat="1" ht="13.8" thickBot="1">
      <c r="B99" s="36" t="s">
        <v>22</v>
      </c>
      <c r="C99" s="45"/>
      <c r="D99" s="48">
        <v>0</v>
      </c>
      <c r="E99" s="48">
        <v>0</v>
      </c>
      <c r="F99" s="48">
        <v>0</v>
      </c>
      <c r="G99" s="48">
        <v>0</v>
      </c>
      <c r="H99" s="48">
        <f>'[1]Summary by Filter'!B27</f>
        <v>0</v>
      </c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</row>
    <row r="100" spans="1:63" ht="13.2">
      <c r="A100" s="49"/>
      <c r="B100" s="50"/>
      <c r="C100" s="51"/>
      <c r="D100" s="52"/>
      <c r="E100" s="32"/>
      <c r="F100" s="4"/>
      <c r="G100" s="4"/>
      <c r="H100" s="4"/>
      <c r="I100" s="4"/>
      <c r="BA100" s="3"/>
      <c r="BB100" s="3"/>
      <c r="BC100" s="3"/>
      <c r="BD100" s="3"/>
    </row>
    <row r="101" spans="1:63" ht="18.75" customHeight="1">
      <c r="B101" s="85" t="s">
        <v>32</v>
      </c>
      <c r="C101" s="85"/>
      <c r="D101" s="85"/>
      <c r="E101" s="85"/>
      <c r="F101" s="85"/>
      <c r="BE101" s="4"/>
      <c r="BF101" s="4"/>
      <c r="BG101" s="4"/>
      <c r="BH101" s="4"/>
      <c r="BI101" s="4"/>
      <c r="BJ101" s="4"/>
      <c r="BK101" s="4"/>
    </row>
    <row r="102" spans="1:63">
      <c r="BE102" s="4"/>
      <c r="BF102" s="4"/>
      <c r="BG102" s="4"/>
      <c r="BH102" s="4"/>
      <c r="BI102" s="4"/>
      <c r="BJ102" s="4"/>
      <c r="BK102" s="4"/>
    </row>
    <row r="103" spans="1:63" ht="13.2">
      <c r="C103" s="82">
        <v>21.46</v>
      </c>
      <c r="D103" s="40" t="s">
        <v>33</v>
      </c>
      <c r="BE103" s="4"/>
      <c r="BF103" s="4"/>
      <c r="BG103" s="4"/>
      <c r="BH103" s="4"/>
      <c r="BI103" s="4"/>
      <c r="BJ103" s="4"/>
      <c r="BK103" s="4"/>
    </row>
    <row r="104" spans="1:63" ht="13.2">
      <c r="C104" s="83">
        <v>39.75</v>
      </c>
      <c r="D104" s="40" t="s">
        <v>34</v>
      </c>
      <c r="BE104" s="4"/>
      <c r="BF104" s="4"/>
      <c r="BG104" s="4"/>
      <c r="BH104" s="4"/>
      <c r="BI104" s="4"/>
      <c r="BJ104" s="4"/>
      <c r="BK104" s="4"/>
    </row>
    <row r="106" spans="1:63" ht="14.1" customHeight="1"/>
    <row r="107" spans="1:63" ht="12.9" customHeight="1"/>
    <row r="108" spans="1:63" ht="12.9" customHeight="1"/>
  </sheetData>
  <mergeCells count="15">
    <mergeCell ref="A11:G11"/>
    <mergeCell ref="D57:E57"/>
    <mergeCell ref="A2:I2"/>
    <mergeCell ref="A3:I3"/>
    <mergeCell ref="A10:I10"/>
    <mergeCell ref="A55:I55"/>
    <mergeCell ref="I12:J12"/>
    <mergeCell ref="B57:C57"/>
    <mergeCell ref="F57:G57"/>
    <mergeCell ref="H57:I57"/>
    <mergeCell ref="B89:F89"/>
    <mergeCell ref="B12:D12"/>
    <mergeCell ref="E12:G12"/>
    <mergeCell ref="B101:F101"/>
    <mergeCell ref="J57:K57"/>
  </mergeCells>
  <phoneticPr fontId="0" type="noConversion"/>
  <printOptions horizontalCentered="1"/>
  <pageMargins left="0.76" right="0.41" top="0.68" bottom="0.5" header="0.5" footer="0"/>
  <pageSetup orientation="portrait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Grace Doehring</cp:lastModifiedBy>
  <cp:lastPrinted>2015-07-17T16:22:33Z</cp:lastPrinted>
  <dcterms:created xsi:type="dcterms:W3CDTF">2001-07-31T23:22:49Z</dcterms:created>
  <dcterms:modified xsi:type="dcterms:W3CDTF">2023-07-12T21:53:19Z</dcterms:modified>
</cp:coreProperties>
</file>