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<sst xmlns="http://schemas.openxmlformats.org/spreadsheetml/2006/main" count="66" uniqueCount="38">
  <si>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</si>
  <si>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</si>
  <si>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</si>
  <si>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</si>
  <si>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</si>
  <si>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</si>
  <si>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</si>
  <si>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</si>
  <si>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</si>
  <si>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</si>
  <si>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</si>
  <si>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</si>
  <si>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</si>
  <si>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</si>
  <si>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</si>
  <si>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</si>
  <si>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</si>
  <si>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</si>
  <si>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</si>
  <si>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</si>
  <si>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</si>
  <si>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</si>
  <si>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</si>
  <si>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</si>
  <si>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</si>
  <si>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</si>
  <si>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</si>
  <si>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Deaf &amp; Hard of Hearing, Arizona Commisson for the - Capitol Complex</t>
  </si>
  <si>
    <t>Telework</t>
  </si>
  <si>
    <t>Light Rail</t>
  </si>
  <si>
    <t>Number of Employees Interested in an Alternate Mode</t>
  </si>
  <si>
    <t>YES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</si>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</sst>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55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4" fillId="0" borderId="0" xfId="5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/>
    </xf>
    <xf numFmtId="1" fontId="20" fillId="0" borderId="33" xfId="59" applyNumberFormat="1" applyFont="1" applyBorder="1" applyAlignment="1">
      <alignment/>
    </xf>
    <xf numFmtId="1" fontId="20" fillId="0" borderId="18" xfId="59" applyNumberFormat="1" applyFont="1" applyBorder="1" applyAlignment="1">
      <alignment horizontal="center"/>
    </xf>
    <xf numFmtId="171" fontId="20" fillId="0" borderId="3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4" xfId="0" applyNumberFormat="1" applyFont="1" applyBorder="1" applyAlignment="1">
      <alignment/>
    </xf>
    <xf numFmtId="167" fontId="20" fillId="0" borderId="35" xfId="59" applyNumberFormat="1" applyFont="1" applyBorder="1" applyAlignment="1">
      <alignment/>
    </xf>
    <xf numFmtId="171" fontId="20" fillId="0" borderId="32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21" fillId="0" borderId="26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37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38" xfId="0" applyFont="1" applyBorder="1" applyAlignment="1">
      <alignment horizontal="center"/>
    </xf>
    <xf numFmtId="9" fontId="4" fillId="0" borderId="39" xfId="59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64" fillId="0" borderId="0" xfId="0" applyNumberFormat="1" applyFont="1" applyAlignment="1">
      <alignment horizontal="center" vertical="center" wrapText="1"/>
    </xf>
    <xf numFmtId="10" fontId="21" fillId="0" borderId="46" xfId="0" applyNumberFormat="1" applyFont="1" applyBorder="1" applyAlignment="1">
      <alignment/>
    </xf>
    <xf numFmtId="0" fontId="2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4" fillId="0" borderId="48" xfId="0" applyFont="1" applyBorder="1" applyAlignment="1">
      <alignment/>
    </xf>
    <xf numFmtId="0" fontId="24" fillId="0" borderId="47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46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5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Complex'!$K$61:$K$69</c:f>
              <c:numCache/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3807953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34"/>
          <c:w val="0.339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75"/>
          <c:w val="0.963"/>
          <c:h val="0.76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49396011"/>
        <c:axId val="41910916"/>
      </c:line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39601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25"/>
          <c:w val="0.676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15"/>
          <c:w val="0.9595"/>
          <c:h val="0.73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65392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0.53225</cdr:y>
    </cdr:from>
    <cdr:to>
      <cdr:x>0.99125</cdr:x>
      <cdr:y>0.75225</cdr:y>
    </cdr:to>
    <cdr:sp>
      <cdr:nvSpPr>
        <cdr:cNvPr id="1" name="AutoShape 10"/>
        <cdr:cNvSpPr>
          <a:spLocks/>
        </cdr:cNvSpPr>
      </cdr:nvSpPr>
      <cdr:spPr>
        <a:xfrm>
          <a:off x="6867525" y="1352550"/>
          <a:ext cx="3333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0.2965</cdr:y>
    </cdr:from>
    <cdr:to>
      <cdr:x>1</cdr:x>
      <cdr:y>0.46975</cdr:y>
    </cdr:to>
    <cdr:sp>
      <cdr:nvSpPr>
        <cdr:cNvPr id="1" name="AutoShape 14"/>
        <cdr:cNvSpPr>
          <a:spLocks/>
        </cdr:cNvSpPr>
      </cdr:nvSpPr>
      <cdr:spPr>
        <a:xfrm>
          <a:off x="5648325" y="6477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0.2915</cdr:y>
    </cdr:from>
    <cdr:to>
      <cdr:x>1</cdr:x>
      <cdr:y>0.45875</cdr:y>
    </cdr:to>
    <cdr:sp>
      <cdr:nvSpPr>
        <cdr:cNvPr id="1" name="AutoShape 1031"/>
        <cdr:cNvSpPr>
          <a:spLocks/>
        </cdr:cNvSpPr>
      </cdr:nvSpPr>
      <cdr:spPr>
        <a:xfrm>
          <a:off x="5657850" y="6572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180975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0" y="12334875"/>
        <a:ext cx="72675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23</xdr:row>
      <xdr:rowOff>133350</xdr:rowOff>
    </xdr:from>
    <xdr:to>
      <xdr:col>6</xdr:col>
      <xdr:colOff>638175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95250" y="4876800"/>
        <a:ext cx="59245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571500</xdr:colOff>
      <xdr:row>54</xdr:row>
      <xdr:rowOff>9525</xdr:rowOff>
    </xdr:to>
    <xdr:graphicFrame>
      <xdr:nvGraphicFramePr>
        <xdr:cNvPr id="3" name="Chart 15"/>
        <xdr:cNvGraphicFramePr/>
      </xdr:nvGraphicFramePr>
      <xdr:xfrm>
        <a:off x="28575" y="71913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285750</xdr:colOff>
      <xdr:row>23</xdr:row>
      <xdr:rowOff>66675</xdr:rowOff>
    </xdr:from>
    <xdr:to>
      <xdr:col>9</xdr:col>
      <xdr:colOff>685800</xdr:colOff>
      <xdr:row>26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534150" y="4810125"/>
          <a:ext cx="2105025" cy="419100"/>
        </a:xfrm>
        <a:prstGeom prst="borderCallout1">
          <a:avLst>
            <a:gd name="adj1" fmla="val -221777"/>
            <a:gd name="adj2" fmla="val -122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38</xdr:row>
      <xdr:rowOff>9525</xdr:rowOff>
    </xdr:from>
    <xdr:to>
      <xdr:col>9</xdr:col>
      <xdr:colOff>9525</xdr:colOff>
      <xdr:row>42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124575" y="7038975"/>
          <a:ext cx="1838325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5106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28575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6780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5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5019675" y="15259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4152900" y="15259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52900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81"/>
        <xdr:cNvSpPr txBox="1">
          <a:spLocks noChangeArrowheads="1"/>
        </xdr:cNvSpPr>
      </xdr:nvSpPr>
      <xdr:spPr>
        <a:xfrm>
          <a:off x="4152900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55">
      <selection activeCell="B58" sqref="B58:C7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00390625" style="4" customWidth="1"/>
    <col min="9" max="9" width="11.375" style="4" customWidth="1"/>
    <col min="10" max="10" width="11.375" style="5" customWidth="1"/>
    <col min="11" max="11" width="12.375" style="5" customWidth="1"/>
    <col min="12" max="12" width="10.125" style="5" customWidth="1"/>
    <col min="13" max="13" width="8.125" style="5" customWidth="1"/>
    <col min="14" max="55" width="5.125" style="5" customWidth="1"/>
    <col min="56" max="59" width="5.125" style="4" customWidth="1"/>
    <col min="60" max="16384" width="11.375" style="4" customWidth="1"/>
  </cols>
  <sheetData>
    <row r="1" ht="15" customHeight="1"/>
    <row r="2" spans="1:10" ht="47.25" customHeight="1">
      <c r="A2" s="91" t="s">
        <v>27</v>
      </c>
      <c r="B2" s="91"/>
      <c r="C2" s="91"/>
      <c r="D2" s="91"/>
      <c r="E2" s="91"/>
      <c r="F2" s="91"/>
      <c r="G2" s="91"/>
      <c r="H2" s="92"/>
      <c r="I2" s="92"/>
      <c r="J2" s="6"/>
    </row>
    <row r="3" spans="1:10" ht="15.75" customHeight="1">
      <c r="A3" s="93" t="s">
        <v>37</v>
      </c>
      <c r="B3" s="93"/>
      <c r="C3" s="93"/>
      <c r="D3" s="93"/>
      <c r="E3" s="93"/>
      <c r="F3" s="93"/>
      <c r="G3" s="93"/>
      <c r="H3" s="82"/>
      <c r="I3" s="82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7">
        <v>2019</v>
      </c>
      <c r="K6" s="69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.75" thickBot="1">
      <c r="A7" s="10" t="s">
        <v>15</v>
      </c>
      <c r="B7" s="11">
        <v>1</v>
      </c>
      <c r="C7" s="11">
        <v>1</v>
      </c>
      <c r="D7" s="11">
        <v>0.923</v>
      </c>
      <c r="E7" s="11">
        <v>1</v>
      </c>
      <c r="F7" s="11">
        <v>1</v>
      </c>
      <c r="G7" s="11">
        <v>1</v>
      </c>
      <c r="H7" s="11">
        <v>1</v>
      </c>
      <c r="I7" s="11">
        <v>0.875</v>
      </c>
      <c r="J7" s="68">
        <v>0.75</v>
      </c>
      <c r="K7" s="79">
        <v>0.9375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35</v>
      </c>
    </row>
    <row r="9" ht="15" customHeight="1"/>
    <row r="10" spans="1:9" ht="18.75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2"/>
    </row>
    <row r="12" spans="2:54" s="1" customFormat="1" ht="15.75" thickBot="1">
      <c r="B12" s="85" t="s">
        <v>10</v>
      </c>
      <c r="C12" s="86"/>
      <c r="D12" s="87"/>
      <c r="E12" s="85" t="s">
        <v>13</v>
      </c>
      <c r="F12" s="88"/>
      <c r="G12" s="89"/>
      <c r="H12" s="13" t="s">
        <v>21</v>
      </c>
      <c r="I12" s="81" t="s">
        <v>24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2010</v>
      </c>
      <c r="B14" s="22">
        <v>0.6</v>
      </c>
      <c r="C14" s="23">
        <v>0.633</v>
      </c>
      <c r="D14" s="24">
        <v>0</v>
      </c>
      <c r="E14" s="25">
        <v>0.6</v>
      </c>
      <c r="F14" s="23">
        <v>0.543</v>
      </c>
      <c r="G14" s="24">
        <v>-0.105</v>
      </c>
      <c r="H14" s="26" t="s">
        <v>31</v>
      </c>
      <c r="I14" s="60">
        <v>0.67</v>
      </c>
      <c r="J14" s="60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2011</v>
      </c>
      <c r="B15" s="22">
        <v>0.6</v>
      </c>
      <c r="C15" s="23">
        <v>0.648</v>
      </c>
      <c r="D15" s="24">
        <f aca="true" t="shared" si="0" ref="D15:D22">(C15-C14)/C14</f>
        <v>0.023696682464454995</v>
      </c>
      <c r="E15" s="25">
        <v>0.6</v>
      </c>
      <c r="F15" s="23">
        <v>0.625</v>
      </c>
      <c r="G15" s="24">
        <f aca="true" t="shared" si="1" ref="G15:G22">(F15-F14)/F14</f>
        <v>0.15101289134438298</v>
      </c>
      <c r="H15" s="26" t="s">
        <v>25</v>
      </c>
      <c r="I15" s="60">
        <v>0.695</v>
      </c>
      <c r="J15" s="60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2012</v>
      </c>
      <c r="B16" s="22">
        <v>0.6</v>
      </c>
      <c r="C16" s="23">
        <v>0.632</v>
      </c>
      <c r="D16" s="24">
        <f t="shared" si="0"/>
        <v>-0.024691358024691377</v>
      </c>
      <c r="E16" s="25">
        <v>0.6</v>
      </c>
      <c r="F16" s="23">
        <v>0.577</v>
      </c>
      <c r="G16" s="24">
        <f t="shared" si="1"/>
        <v>-0.07680000000000006</v>
      </c>
      <c r="H16" s="26" t="s">
        <v>31</v>
      </c>
      <c r="I16" s="60">
        <v>0.6939</v>
      </c>
      <c r="J16" s="60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2013</v>
      </c>
      <c r="B17" s="22">
        <v>0.6</v>
      </c>
      <c r="C17" s="23">
        <v>0.65</v>
      </c>
      <c r="D17" s="24">
        <f t="shared" si="0"/>
        <v>0.02848101265822787</v>
      </c>
      <c r="E17" s="25">
        <v>0.6</v>
      </c>
      <c r="F17" s="23">
        <v>0.554</v>
      </c>
      <c r="G17" s="24">
        <f t="shared" si="1"/>
        <v>-0.03986135181975721</v>
      </c>
      <c r="H17" s="26" t="s">
        <v>31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1">
        <v>2015</v>
      </c>
      <c r="B18" s="22">
        <v>0.6</v>
      </c>
      <c r="C18" s="23">
        <v>0.599</v>
      </c>
      <c r="D18" s="24">
        <f t="shared" si="0"/>
        <v>-0.07846153846153853</v>
      </c>
      <c r="E18" s="25">
        <v>0.6</v>
      </c>
      <c r="F18" s="23">
        <v>0.555</v>
      </c>
      <c r="G18" s="24">
        <f t="shared" si="1"/>
        <v>0.00180505415162455</v>
      </c>
      <c r="H18" s="26" t="s">
        <v>31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29" customFormat="1" ht="15">
      <c r="A19" s="21">
        <v>2016</v>
      </c>
      <c r="B19" s="22">
        <v>0.6</v>
      </c>
      <c r="C19" s="23">
        <v>0.738</v>
      </c>
      <c r="D19" s="24">
        <f t="shared" si="0"/>
        <v>0.2320534223706177</v>
      </c>
      <c r="E19" s="25">
        <v>0.6</v>
      </c>
      <c r="F19" s="23">
        <v>0.736</v>
      </c>
      <c r="G19" s="24">
        <f t="shared" si="1"/>
        <v>0.326126126126126</v>
      </c>
      <c r="H19" s="26" t="s">
        <v>25</v>
      </c>
      <c r="I19" s="60">
        <v>0.7158</v>
      </c>
      <c r="J19" s="60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" customFormat="1" ht="15">
      <c r="A20" s="30">
        <v>2017</v>
      </c>
      <c r="B20" s="22">
        <v>0.6</v>
      </c>
      <c r="C20" s="23">
        <v>0.825</v>
      </c>
      <c r="D20" s="24">
        <f t="shared" si="0"/>
        <v>0.11788617886178858</v>
      </c>
      <c r="E20" s="25">
        <v>0.6</v>
      </c>
      <c r="F20" s="23">
        <v>0.833</v>
      </c>
      <c r="G20" s="24">
        <f t="shared" si="1"/>
        <v>0.13179347826086954</v>
      </c>
      <c r="H20" s="26" t="s">
        <v>25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30">
        <v>2018</v>
      </c>
      <c r="B21" s="22">
        <v>0.6</v>
      </c>
      <c r="C21" s="23">
        <v>0.784</v>
      </c>
      <c r="D21" s="61">
        <f t="shared" si="0"/>
        <v>-0.04969696969696961</v>
      </c>
      <c r="E21" s="25">
        <v>0.6</v>
      </c>
      <c r="F21" s="23">
        <v>0.7964</v>
      </c>
      <c r="G21" s="61">
        <f t="shared" si="1"/>
        <v>-0.043937575030011965</v>
      </c>
      <c r="H21" s="26" t="s">
        <v>25</v>
      </c>
      <c r="I21" s="60">
        <v>0.7593</v>
      </c>
      <c r="J21" s="60">
        <v>0.7154</v>
      </c>
      <c r="T21" s="31"/>
      <c r="U21" s="32"/>
      <c r="X21" s="31"/>
      <c r="Y21" s="32"/>
    </row>
    <row r="22" spans="1:24" ht="15.75" thickBot="1">
      <c r="A22" s="72">
        <v>2019</v>
      </c>
      <c r="B22" s="73">
        <v>0.6</v>
      </c>
      <c r="C22" s="74">
        <v>0.6738</v>
      </c>
      <c r="D22" s="75">
        <f t="shared" si="0"/>
        <v>-0.14056122448979602</v>
      </c>
      <c r="E22" s="76">
        <v>0.6</v>
      </c>
      <c r="F22" s="74">
        <v>0.6471</v>
      </c>
      <c r="G22" s="75">
        <f t="shared" si="1"/>
        <v>-0.18746860873932697</v>
      </c>
      <c r="H22" s="77" t="s">
        <v>25</v>
      </c>
      <c r="I22" s="60">
        <v>0.7365</v>
      </c>
      <c r="J22" s="60">
        <v>0.6923</v>
      </c>
      <c r="T22" s="33"/>
      <c r="X22" s="33"/>
    </row>
    <row r="23" spans="1:55" s="66" customFormat="1" ht="15" thickBot="1">
      <c r="A23" s="70">
        <v>2020</v>
      </c>
      <c r="B23" s="62">
        <v>0.6</v>
      </c>
      <c r="C23" s="63">
        <v>0.8013</v>
      </c>
      <c r="D23" s="64">
        <f>(C23-C22)/C22</f>
        <v>0.1892252894033839</v>
      </c>
      <c r="E23" s="65">
        <v>0.6</v>
      </c>
      <c r="F23" s="63">
        <v>0.7562</v>
      </c>
      <c r="G23" s="64">
        <f>(F23-F22)/F22</f>
        <v>0.16859836192242308</v>
      </c>
      <c r="H23" s="71" t="s">
        <v>25</v>
      </c>
      <c r="I23" s="78">
        <v>0.737</v>
      </c>
      <c r="J23" s="78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6" t="s">
        <v>23</v>
      </c>
      <c r="B56" s="96"/>
      <c r="C56" s="96"/>
      <c r="D56" s="96"/>
      <c r="E56" s="96"/>
      <c r="F56" s="96"/>
      <c r="G56" s="96"/>
      <c r="H56" s="95"/>
      <c r="I56" s="95"/>
    </row>
    <row r="57" ht="12.75" thickBot="1"/>
    <row r="58" spans="2:51" s="7" customFormat="1" ht="13.5" customHeight="1" thickBot="1">
      <c r="B58" s="83">
        <v>2016</v>
      </c>
      <c r="C58" s="84"/>
      <c r="D58" s="83">
        <v>2017</v>
      </c>
      <c r="E58" s="84"/>
      <c r="F58" s="83">
        <v>2018</v>
      </c>
      <c r="G58" s="84"/>
      <c r="H58" s="83">
        <v>2019</v>
      </c>
      <c r="I58" s="84"/>
      <c r="J58" s="83">
        <v>2020</v>
      </c>
      <c r="K58" s="8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</row>
    <row r="59" spans="1:51" s="7" customFormat="1" ht="13.5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1:51" s="7" customFormat="1" ht="12.75">
      <c r="A60" s="39" t="s">
        <v>0</v>
      </c>
      <c r="B60" s="36">
        <v>55.4</v>
      </c>
      <c r="C60" s="37">
        <f>B60/B70</f>
        <v>0.7384697414022927</v>
      </c>
      <c r="D60" s="36">
        <v>59.4</v>
      </c>
      <c r="E60" s="37">
        <f>D60/D70</f>
        <v>0.824770896973063</v>
      </c>
      <c r="F60" s="36">
        <v>54.88</v>
      </c>
      <c r="G60" s="37">
        <f>F60/F70</f>
        <v>0.784</v>
      </c>
      <c r="H60" s="36">
        <v>41.1</v>
      </c>
      <c r="I60" s="37">
        <f>H60/H70</f>
        <v>0.6737704918032787</v>
      </c>
      <c r="J60" s="36">
        <v>60.1</v>
      </c>
      <c r="K60" s="37">
        <f>J60/J70</f>
        <v>0.8013333333333333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1:51" s="7" customFormat="1" ht="12.75">
      <c r="A61" s="39" t="s">
        <v>20</v>
      </c>
      <c r="B61" s="40">
        <v>4.62</v>
      </c>
      <c r="C61" s="41">
        <f>B61/B70</f>
        <v>0.06158357771260998</v>
      </c>
      <c r="D61" s="40">
        <v>4.62</v>
      </c>
      <c r="E61" s="41">
        <f>D61/D70</f>
        <v>0.06414884754234935</v>
      </c>
      <c r="F61" s="40">
        <v>8.12</v>
      </c>
      <c r="G61" s="41">
        <f>F61/F70</f>
        <v>0.11599999999999999</v>
      </c>
      <c r="H61" s="40">
        <v>7.9</v>
      </c>
      <c r="I61" s="41">
        <f>H61/H70</f>
        <v>0.12950819672131147</v>
      </c>
      <c r="J61" s="40">
        <v>2.9</v>
      </c>
      <c r="K61" s="41">
        <f>J61/J70</f>
        <v>0.03866666666666667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1:51" s="7" customFormat="1" ht="12.75">
      <c r="A62" s="39" t="s">
        <v>3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1:51" s="7" customFormat="1" ht="12.75">
      <c r="A63" s="39" t="s">
        <v>1</v>
      </c>
      <c r="B63" s="40">
        <v>8</v>
      </c>
      <c r="C63" s="41">
        <f>B63/B70</f>
        <v>0.10663822980538523</v>
      </c>
      <c r="D63" s="40">
        <v>4</v>
      </c>
      <c r="E63" s="41">
        <f>D63/D70</f>
        <v>0.05554012774229381</v>
      </c>
      <c r="F63" s="40">
        <v>4</v>
      </c>
      <c r="G63" s="41">
        <f>F63/F70</f>
        <v>0.05714285714285714</v>
      </c>
      <c r="H63" s="40">
        <v>9</v>
      </c>
      <c r="I63" s="41">
        <f>H63/H70</f>
        <v>0.14754098360655737</v>
      </c>
      <c r="J63" s="40">
        <v>10</v>
      </c>
      <c r="K63" s="41">
        <f>J63/J70</f>
        <v>0.13333333333333333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</row>
    <row r="64" spans="1:51" s="7" customFormat="1" ht="12.75">
      <c r="A64" s="39" t="s">
        <v>2</v>
      </c>
      <c r="B64" s="40">
        <v>5</v>
      </c>
      <c r="C64" s="41">
        <f>B64/B70</f>
        <v>0.06664889362836578</v>
      </c>
      <c r="D64" s="40">
        <v>2</v>
      </c>
      <c r="E64" s="41">
        <f>D64/D70</f>
        <v>0.027770063871146906</v>
      </c>
      <c r="F64" s="40">
        <v>0</v>
      </c>
      <c r="G64" s="41">
        <f>F64/F70</f>
        <v>0</v>
      </c>
      <c r="H64" s="40">
        <v>0</v>
      </c>
      <c r="I64" s="41">
        <f>H64/H70</f>
        <v>0</v>
      </c>
      <c r="J64" s="40">
        <v>0</v>
      </c>
      <c r="K64" s="41">
        <f>J64/J70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1:51" s="7" customFormat="1" ht="12.75" customHeight="1">
      <c r="A65" s="42" t="s">
        <v>16</v>
      </c>
      <c r="B65" s="40">
        <v>0</v>
      </c>
      <c r="C65" s="41">
        <f>B65/B70</f>
        <v>0</v>
      </c>
      <c r="D65" s="40">
        <v>0</v>
      </c>
      <c r="E65" s="41">
        <f>D65/D70</f>
        <v>0</v>
      </c>
      <c r="F65" s="40"/>
      <c r="G65" s="41">
        <f>F65/F70</f>
        <v>0</v>
      </c>
      <c r="H65" s="40">
        <v>1</v>
      </c>
      <c r="I65" s="41">
        <f>H65/H70</f>
        <v>0.01639344262295082</v>
      </c>
      <c r="J65" s="40">
        <v>1</v>
      </c>
      <c r="K65" s="41">
        <f>J65/J70</f>
        <v>0.013333333333333334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</row>
    <row r="66" spans="1:51" s="7" customFormat="1" ht="12.75">
      <c r="A66" s="39" t="s">
        <v>29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0</v>
      </c>
      <c r="I66" s="41">
        <f>H66/H70</f>
        <v>0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</row>
    <row r="67" spans="1:51" s="7" customFormat="1" ht="12.75">
      <c r="A67" s="39" t="s">
        <v>28</v>
      </c>
      <c r="B67" s="40">
        <v>2</v>
      </c>
      <c r="C67" s="41">
        <f>B67/B70</f>
        <v>0.026659557451346308</v>
      </c>
      <c r="D67" s="40">
        <v>2</v>
      </c>
      <c r="E67" s="41">
        <f>D67/D70</f>
        <v>0.027770063871146906</v>
      </c>
      <c r="F67" s="40">
        <v>2</v>
      </c>
      <c r="G67" s="41">
        <f>F67/F70</f>
        <v>0.02857142857142857</v>
      </c>
      <c r="H67" s="40">
        <v>2</v>
      </c>
      <c r="I67" s="41">
        <f>H67/H70</f>
        <v>0.03278688524590164</v>
      </c>
      <c r="J67" s="40">
        <v>1</v>
      </c>
      <c r="K67" s="41">
        <f>J67/J70</f>
        <v>0.013333333333333334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1:51" s="7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</row>
    <row r="69" spans="1:51" s="7" customFormat="1" ht="12.75">
      <c r="A69" s="39" t="s">
        <v>4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1</v>
      </c>
      <c r="G69" s="41">
        <f>F69/F70</f>
        <v>0.014285714285714285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</row>
    <row r="70" spans="1:51" s="7" customFormat="1" ht="13.5" thickBot="1">
      <c r="A70" s="39" t="s">
        <v>6</v>
      </c>
      <c r="B70" s="57">
        <f aca="true" t="shared" si="2" ref="B70:I70">SUM(B60:B69)</f>
        <v>75.02</v>
      </c>
      <c r="C70" s="58">
        <f t="shared" si="2"/>
        <v>1.0000000000000002</v>
      </c>
      <c r="D70" s="57">
        <f t="shared" si="2"/>
        <v>72.02</v>
      </c>
      <c r="E70" s="58">
        <f t="shared" si="2"/>
        <v>1</v>
      </c>
      <c r="F70" s="57">
        <f t="shared" si="2"/>
        <v>70</v>
      </c>
      <c r="G70" s="58">
        <f t="shared" si="2"/>
        <v>1</v>
      </c>
      <c r="H70" s="57">
        <f t="shared" si="2"/>
        <v>61</v>
      </c>
      <c r="I70" s="58">
        <f t="shared" si="2"/>
        <v>1</v>
      </c>
      <c r="J70" s="57">
        <f>SUM(J60:J69)</f>
        <v>75</v>
      </c>
      <c r="K70" s="58">
        <f>SUM(K60:K69)</f>
        <v>0.9999999999999999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87" ht="12"/>
    <row r="88" ht="12"/>
    <row r="90" ht="12"/>
    <row r="91" spans="1:9" ht="40.5" customHeight="1">
      <c r="A91" s="47"/>
      <c r="B91" s="80" t="s">
        <v>30</v>
      </c>
      <c r="C91" s="80"/>
      <c r="D91" s="80"/>
      <c r="E91" s="80"/>
      <c r="F91" s="80"/>
      <c r="G91" s="47"/>
      <c r="H91" s="48"/>
      <c r="I91" s="48"/>
    </row>
    <row r="92" ht="12.75" thickBot="1"/>
    <row r="93" spans="4:54" s="7" customFormat="1" ht="13.5" thickBot="1">
      <c r="D93" s="49">
        <v>2015</v>
      </c>
      <c r="E93" s="49">
        <v>2016</v>
      </c>
      <c r="F93" s="49">
        <v>2017</v>
      </c>
      <c r="G93" s="49">
        <v>2018</v>
      </c>
      <c r="H93" s="49">
        <v>2019</v>
      </c>
      <c r="I93" s="49">
        <v>2020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2:54" s="7" customFormat="1" ht="12.75">
      <c r="B94" s="39" t="s">
        <v>20</v>
      </c>
      <c r="C94" s="50"/>
      <c r="D94" s="51">
        <v>0</v>
      </c>
      <c r="E94" s="51">
        <v>0</v>
      </c>
      <c r="F94" s="51">
        <v>0</v>
      </c>
      <c r="G94" s="51">
        <v>1</v>
      </c>
      <c r="H94" s="51">
        <v>0</v>
      </c>
      <c r="I94" s="51">
        <v>4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2:54" s="7" customFormat="1" ht="12.75">
      <c r="B95" s="39" t="s">
        <v>3</v>
      </c>
      <c r="C95" s="52"/>
      <c r="D95" s="51">
        <v>1</v>
      </c>
      <c r="E95" s="51">
        <v>1</v>
      </c>
      <c r="F95" s="51">
        <v>1</v>
      </c>
      <c r="G95" s="51">
        <v>0</v>
      </c>
      <c r="H95" s="51">
        <v>0</v>
      </c>
      <c r="I95" s="51">
        <v>0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2:54" s="7" customFormat="1" ht="12.75">
      <c r="B96" s="39" t="s">
        <v>1</v>
      </c>
      <c r="C96" s="52"/>
      <c r="D96" s="51">
        <v>2</v>
      </c>
      <c r="E96" s="51">
        <v>3</v>
      </c>
      <c r="F96" s="51">
        <v>2</v>
      </c>
      <c r="G96" s="51">
        <v>4</v>
      </c>
      <c r="H96" s="51">
        <v>3</v>
      </c>
      <c r="I96" s="51">
        <v>3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2:54" s="7" customFormat="1" ht="12.75">
      <c r="B97" s="39" t="s">
        <v>2</v>
      </c>
      <c r="C97" s="52"/>
      <c r="D97" s="51">
        <v>0</v>
      </c>
      <c r="E97" s="51">
        <v>5</v>
      </c>
      <c r="F97" s="51">
        <v>0</v>
      </c>
      <c r="G97" s="51">
        <v>2</v>
      </c>
      <c r="H97" s="51">
        <v>4</v>
      </c>
      <c r="I97" s="51">
        <v>2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2:54" s="7" customFormat="1" ht="12.75" customHeight="1">
      <c r="B98" s="42" t="s">
        <v>16</v>
      </c>
      <c r="C98" s="52"/>
      <c r="D98" s="51">
        <v>3</v>
      </c>
      <c r="E98" s="51">
        <v>5</v>
      </c>
      <c r="F98" s="51">
        <v>8</v>
      </c>
      <c r="G98" s="51">
        <v>5</v>
      </c>
      <c r="H98" s="51">
        <v>9</v>
      </c>
      <c r="I98" s="51">
        <v>5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2:54" s="7" customFormat="1" ht="12.75" customHeight="1">
      <c r="B99" s="42" t="s">
        <v>29</v>
      </c>
      <c r="C99" s="52"/>
      <c r="D99" s="51">
        <v>2</v>
      </c>
      <c r="E99" s="51">
        <v>2</v>
      </c>
      <c r="F99" s="51">
        <v>1</v>
      </c>
      <c r="G99" s="51"/>
      <c r="H99" s="51"/>
      <c r="I99" s="51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2:54" s="7" customFormat="1" ht="15" customHeight="1">
      <c r="B100" s="39" t="s">
        <v>28</v>
      </c>
      <c r="C100" s="52"/>
      <c r="D100" s="51">
        <v>10</v>
      </c>
      <c r="E100" s="51">
        <v>11</v>
      </c>
      <c r="F100" s="51">
        <v>11</v>
      </c>
      <c r="G100" s="51">
        <v>11</v>
      </c>
      <c r="H100" s="51">
        <v>12</v>
      </c>
      <c r="I100" s="51">
        <v>14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2:54" s="7" customFormat="1" ht="15" customHeight="1">
      <c r="B101" s="39" t="s">
        <v>5</v>
      </c>
      <c r="C101" s="52"/>
      <c r="D101" s="51">
        <v>2</v>
      </c>
      <c r="E101" s="51">
        <v>3</v>
      </c>
      <c r="F101" s="51">
        <v>2</v>
      </c>
      <c r="G101" s="51">
        <v>2</v>
      </c>
      <c r="H101" s="51">
        <v>4</v>
      </c>
      <c r="I101" s="51">
        <v>3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2:54" s="7" customFormat="1" ht="13.5" thickBot="1">
      <c r="B102" s="39" t="s">
        <v>4</v>
      </c>
      <c r="C102" s="53"/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5" spans="2:63" ht="18.75" customHeight="1">
      <c r="B105" s="80" t="s">
        <v>32</v>
      </c>
      <c r="C105" s="80"/>
      <c r="D105" s="80"/>
      <c r="E105" s="80"/>
      <c r="F105" s="80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9">
        <v>21.69</v>
      </c>
      <c r="D107" s="43" t="s">
        <v>33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5">
        <v>52.73</v>
      </c>
      <c r="D108" s="43" t="s">
        <v>34</v>
      </c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5">
    <mergeCell ref="J58:K58"/>
    <mergeCell ref="A11:G11"/>
    <mergeCell ref="A2:I2"/>
    <mergeCell ref="A3:I3"/>
    <mergeCell ref="A10:I10"/>
    <mergeCell ref="A56:I56"/>
    <mergeCell ref="D58:E58"/>
    <mergeCell ref="B105:F105"/>
    <mergeCell ref="B91:F91"/>
    <mergeCell ref="I12:J12"/>
    <mergeCell ref="B58:C58"/>
    <mergeCell ref="B12:D12"/>
    <mergeCell ref="E12:G12"/>
    <mergeCell ref="F58:G58"/>
    <mergeCell ref="H58:I58"/>
  </mergeCells>
  <printOptions horizontalCentered="1"/>
  <pageMargins left="0.76" right="0.41" top="0.68" bottom="0.5" header="0.5" footer="0"/>
  <pageSetup orientation="portrait" scale="97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2011-09-16T20:30:37Z</cp:lastPrinted>
  <dcterms:created xsi:type="dcterms:W3CDTF">1999-06-08T15:24:14Z</dcterms:created>
  <dcterms:modified xsi:type="dcterms:W3CDTF">2020-07-13T18:18:21Z</dcterms:modified>
  <cp:category/>
  <cp:version/>
  <cp:contentType/>
  <cp:contentStatus/>
</cp:coreProperties>
</file>