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870" windowWidth="13860" windowHeight="11640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<sst xmlns="http://schemas.openxmlformats.org/spreadsheetml/2006/main" count="65" uniqueCount="38">
  <si>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</si>
  <si>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</si>
  <si>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</si>
  <si>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</si>
  <si>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</si>
  <si>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</si>
  <si>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</si>
  <si>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</si>
  <si>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</si>
  <si>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</si>
  <si>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</si>
  <si>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</si>
  <si>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</si>
  <si>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</si>
  <si>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</si>
  <si>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</si>
  <si>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</si>
  <si>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</si>
  <si>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</si>
  <si>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</si>
  <si>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</si>
  <si>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</si>
  <si>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</si>
  <si>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</si>
  <si>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</si>
  <si>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</si>
  <si>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</si>
  <si>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Deaf &amp; Hard of Hearing, Arizona Commisson for the - Capitol Complex</t>
  </si>
  <si>
    <t>Telework</t>
  </si>
  <si>
    <t>Light Rail</t>
  </si>
  <si>
    <t>Number of Employees Interested in an Alternate Mode</t>
  </si>
  <si>
    <t>YES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</si>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</sst>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55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4" fillId="0" borderId="0" xfId="5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/>
    </xf>
    <xf numFmtId="1" fontId="20" fillId="0" borderId="33" xfId="59" applyNumberFormat="1" applyFont="1" applyBorder="1" applyAlignment="1">
      <alignment/>
    </xf>
    <xf numFmtId="1" fontId="20" fillId="0" borderId="18" xfId="59" applyNumberFormat="1" applyFont="1" applyBorder="1" applyAlignment="1">
      <alignment horizontal="center"/>
    </xf>
    <xf numFmtId="171" fontId="20" fillId="0" borderId="3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4" xfId="0" applyNumberFormat="1" applyFont="1" applyBorder="1" applyAlignment="1">
      <alignment/>
    </xf>
    <xf numFmtId="167" fontId="20" fillId="0" borderId="35" xfId="59" applyNumberFormat="1" applyFont="1" applyBorder="1" applyAlignment="1">
      <alignment/>
    </xf>
    <xf numFmtId="0" fontId="21" fillId="0" borderId="25" xfId="0" applyFont="1" applyBorder="1" applyAlignment="1">
      <alignment horizontal="center"/>
    </xf>
    <xf numFmtId="171" fontId="20" fillId="0" borderId="3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3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4" fillId="0" borderId="38" xfId="0" applyFont="1" applyBorder="1" applyAlignment="1">
      <alignment/>
    </xf>
    <xf numFmtId="0" fontId="24" fillId="0" borderId="37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21" fillId="0" borderId="26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0" xfId="59" applyNumberFormat="1" applyFon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462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4830506"/>
        <c:axId val="43474555"/>
      </c:bar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830506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34"/>
          <c:w val="0.2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75"/>
          <c:w val="0.963"/>
          <c:h val="0.76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55726676"/>
        <c:axId val="31778037"/>
      </c:line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72667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25"/>
          <c:w val="0.676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15"/>
          <c:w val="0.9595"/>
          <c:h val="0.73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17566878"/>
        <c:axId val="23884175"/>
      </c:line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884175"/>
        <c:crosses val="autoZero"/>
        <c:auto val="1"/>
        <c:lblOffset val="100"/>
        <c:tickLblSkip val="1"/>
        <c:noMultiLvlLbl val="0"/>
      </c:catAx>
      <c:valAx>
        <c:axId val="2388417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56687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0.5275</cdr:y>
    </cdr:from>
    <cdr:to>
      <cdr:x>0.99125</cdr:x>
      <cdr:y>0.745</cdr:y>
    </cdr:to>
    <cdr:sp>
      <cdr:nvSpPr>
        <cdr:cNvPr id="1" name="AutoShape 10"/>
        <cdr:cNvSpPr>
          <a:spLocks/>
        </cdr:cNvSpPr>
      </cdr:nvSpPr>
      <cdr:spPr>
        <a:xfrm>
          <a:off x="6867525" y="1333500"/>
          <a:ext cx="333375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0.2965</cdr:y>
    </cdr:from>
    <cdr:to>
      <cdr:x>1</cdr:x>
      <cdr:y>0.46975</cdr:y>
    </cdr:to>
    <cdr:sp>
      <cdr:nvSpPr>
        <cdr:cNvPr id="1" name="AutoShape 14"/>
        <cdr:cNvSpPr>
          <a:spLocks/>
        </cdr:cNvSpPr>
      </cdr:nvSpPr>
      <cdr:spPr>
        <a:xfrm>
          <a:off x="5648325" y="6477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0.2915</cdr:y>
    </cdr:from>
    <cdr:to>
      <cdr:x>1</cdr:x>
      <cdr:y>0.45875</cdr:y>
    </cdr:to>
    <cdr:sp>
      <cdr:nvSpPr>
        <cdr:cNvPr id="1" name="AutoShape 1031"/>
        <cdr:cNvSpPr>
          <a:spLocks/>
        </cdr:cNvSpPr>
      </cdr:nvSpPr>
      <cdr:spPr>
        <a:xfrm>
          <a:off x="5657850" y="6572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180975</xdr:colOff>
      <xdr:row>86</xdr:row>
      <xdr:rowOff>76200</xdr:rowOff>
    </xdr:to>
    <xdr:graphicFrame>
      <xdr:nvGraphicFramePr>
        <xdr:cNvPr id="1" name="Chart 1"/>
        <xdr:cNvGraphicFramePr/>
      </xdr:nvGraphicFramePr>
      <xdr:xfrm>
        <a:off x="0" y="12125325"/>
        <a:ext cx="72675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22</xdr:row>
      <xdr:rowOff>133350</xdr:rowOff>
    </xdr:from>
    <xdr:to>
      <xdr:col>6</xdr:col>
      <xdr:colOff>638175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95250" y="4667250"/>
        <a:ext cx="59245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9818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285750</xdr:colOff>
      <xdr:row>22</xdr:row>
      <xdr:rowOff>66675</xdr:rowOff>
    </xdr:from>
    <xdr:to>
      <xdr:col>9</xdr:col>
      <xdr:colOff>685800</xdr:colOff>
      <xdr:row>25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534150" y="4600575"/>
          <a:ext cx="2105025" cy="419100"/>
        </a:xfrm>
        <a:prstGeom prst="borderCallout1">
          <a:avLst>
            <a:gd name="adj1" fmla="val -221777"/>
            <a:gd name="adj2" fmla="val -122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37</xdr:row>
      <xdr:rowOff>9525</xdr:rowOff>
    </xdr:from>
    <xdr:to>
      <xdr:col>9</xdr:col>
      <xdr:colOff>9525</xdr:colOff>
      <xdr:row>41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124575" y="6829425"/>
          <a:ext cx="1838325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97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28575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684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5</xdr:col>
      <xdr:colOff>504825</xdr:colOff>
      <xdr:row>89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5019675" y="15049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4152900" y="15049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52900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0" name="Text Box 81"/>
        <xdr:cNvSpPr txBox="1">
          <a:spLocks noChangeArrowheads="1"/>
        </xdr:cNvSpPr>
      </xdr:nvSpPr>
      <xdr:spPr>
        <a:xfrm>
          <a:off x="4152900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00390625" style="4" customWidth="1"/>
    <col min="9" max="9" width="11.375" style="4" customWidth="1"/>
    <col min="10" max="11" width="11.375" style="5" customWidth="1"/>
    <col min="12" max="55" width="5.125" style="5" customWidth="1"/>
    <col min="56" max="59" width="5.125" style="4" customWidth="1"/>
    <col min="60" max="16384" width="11.375" style="4" customWidth="1"/>
  </cols>
  <sheetData>
    <row r="1" ht="15" customHeight="1"/>
    <row r="2" spans="1:10" ht="47.25" customHeight="1">
      <c r="A2" s="66" t="s">
        <v>27</v>
      </c>
      <c r="B2" s="66"/>
      <c r="C2" s="66"/>
      <c r="D2" s="66"/>
      <c r="E2" s="66"/>
      <c r="F2" s="66"/>
      <c r="G2" s="66"/>
      <c r="H2" s="67"/>
      <c r="I2" s="67"/>
      <c r="J2" s="6"/>
    </row>
    <row r="3" spans="1:10" ht="15.75" customHeight="1">
      <c r="A3" s="68" t="s">
        <v>37</v>
      </c>
      <c r="B3" s="68"/>
      <c r="C3" s="68"/>
      <c r="D3" s="68"/>
      <c r="E3" s="68"/>
      <c r="F3" s="68"/>
      <c r="G3" s="68"/>
      <c r="H3" s="69"/>
      <c r="I3" s="69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15</v>
      </c>
      <c r="B7" s="11">
        <v>1</v>
      </c>
      <c r="C7" s="11">
        <v>1</v>
      </c>
      <c r="D7" s="11">
        <v>0.923</v>
      </c>
      <c r="E7" s="11">
        <v>1</v>
      </c>
      <c r="F7" s="11">
        <v>1</v>
      </c>
      <c r="G7" s="11">
        <v>1</v>
      </c>
      <c r="H7" s="11">
        <v>1</v>
      </c>
      <c r="I7" s="11">
        <v>0.875</v>
      </c>
      <c r="J7" s="12">
        <v>0.75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35</v>
      </c>
    </row>
    <row r="9" ht="15" customHeight="1"/>
    <row r="10" spans="1:9" ht="18.75">
      <c r="A10" s="70" t="s">
        <v>26</v>
      </c>
      <c r="B10" s="70"/>
      <c r="C10" s="70"/>
      <c r="D10" s="70"/>
      <c r="E10" s="70"/>
      <c r="F10" s="70"/>
      <c r="G10" s="70"/>
      <c r="H10" s="71"/>
      <c r="I10" s="71"/>
    </row>
    <row r="11" spans="1:8" ht="12" customHeight="1" thickBot="1">
      <c r="A11" s="63"/>
      <c r="B11" s="63"/>
      <c r="C11" s="63"/>
      <c r="D11" s="63"/>
      <c r="E11" s="63"/>
      <c r="F11" s="63"/>
      <c r="G11" s="63"/>
      <c r="H11" s="13"/>
    </row>
    <row r="12" spans="2:54" s="1" customFormat="1" ht="15.75" thickBot="1">
      <c r="B12" s="74" t="s">
        <v>10</v>
      </c>
      <c r="C12" s="75"/>
      <c r="D12" s="76"/>
      <c r="E12" s="74" t="s">
        <v>13</v>
      </c>
      <c r="F12" s="77"/>
      <c r="G12" s="78"/>
      <c r="H12" s="14" t="s">
        <v>21</v>
      </c>
      <c r="I12" s="79" t="s">
        <v>24</v>
      </c>
      <c r="J12" s="6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0.633</v>
      </c>
      <c r="D14" s="25">
        <v>0</v>
      </c>
      <c r="E14" s="26">
        <v>0.6</v>
      </c>
      <c r="F14" s="24">
        <v>0.543</v>
      </c>
      <c r="G14" s="25">
        <v>-0.105</v>
      </c>
      <c r="H14" s="27" t="s">
        <v>31</v>
      </c>
      <c r="I14" s="80">
        <v>0.67</v>
      </c>
      <c r="J14" s="80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0.648</v>
      </c>
      <c r="D15" s="25">
        <f aca="true" t="shared" si="0" ref="D15:D22">(C15-C14)/C14</f>
        <v>0.023696682464454995</v>
      </c>
      <c r="E15" s="26">
        <v>0.6</v>
      </c>
      <c r="F15" s="24">
        <v>0.625</v>
      </c>
      <c r="G15" s="25">
        <f aca="true" t="shared" si="1" ref="G15:G22">(F15-F14)/F14</f>
        <v>0.15101289134438298</v>
      </c>
      <c r="H15" s="27" t="s">
        <v>25</v>
      </c>
      <c r="I15" s="80">
        <v>0.695</v>
      </c>
      <c r="J15" s="80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0.632</v>
      </c>
      <c r="D16" s="25">
        <f t="shared" si="0"/>
        <v>-0.024691358024691377</v>
      </c>
      <c r="E16" s="26">
        <v>0.6</v>
      </c>
      <c r="F16" s="24">
        <v>0.577</v>
      </c>
      <c r="G16" s="25">
        <f t="shared" si="1"/>
        <v>-0.07680000000000006</v>
      </c>
      <c r="H16" s="27" t="s">
        <v>31</v>
      </c>
      <c r="I16" s="80">
        <v>0.6939</v>
      </c>
      <c r="J16" s="80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0.65</v>
      </c>
      <c r="D17" s="25">
        <f t="shared" si="0"/>
        <v>0.02848101265822787</v>
      </c>
      <c r="E17" s="26">
        <v>0.6</v>
      </c>
      <c r="F17" s="24">
        <v>0.554</v>
      </c>
      <c r="G17" s="25">
        <f t="shared" si="1"/>
        <v>-0.03986135181975721</v>
      </c>
      <c r="H17" s="27" t="s">
        <v>31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2">
        <v>2015</v>
      </c>
      <c r="B18" s="23">
        <v>0.6</v>
      </c>
      <c r="C18" s="24">
        <v>0.599</v>
      </c>
      <c r="D18" s="25">
        <f t="shared" si="0"/>
        <v>-0.07846153846153853</v>
      </c>
      <c r="E18" s="26">
        <v>0.6</v>
      </c>
      <c r="F18" s="24">
        <v>0.555</v>
      </c>
      <c r="G18" s="25">
        <f t="shared" si="1"/>
        <v>0.00180505415162455</v>
      </c>
      <c r="H18" s="27" t="s">
        <v>31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1" customFormat="1" ht="15">
      <c r="A19" s="22">
        <v>2016</v>
      </c>
      <c r="B19" s="23">
        <v>0.6</v>
      </c>
      <c r="C19" s="24">
        <v>0.738</v>
      </c>
      <c r="D19" s="25">
        <f t="shared" si="0"/>
        <v>0.2320534223706177</v>
      </c>
      <c r="E19" s="26">
        <v>0.6</v>
      </c>
      <c r="F19" s="24">
        <v>0.736</v>
      </c>
      <c r="G19" s="25">
        <f t="shared" si="1"/>
        <v>0.326126126126126</v>
      </c>
      <c r="H19" s="27" t="s">
        <v>25</v>
      </c>
      <c r="I19" s="80">
        <v>0.7158</v>
      </c>
      <c r="J19" s="8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32">
        <v>2017</v>
      </c>
      <c r="B20" s="23">
        <v>0.6</v>
      </c>
      <c r="C20" s="24">
        <v>0.825</v>
      </c>
      <c r="D20" s="25">
        <f t="shared" si="0"/>
        <v>0.11788617886178858</v>
      </c>
      <c r="E20" s="26">
        <v>0.6</v>
      </c>
      <c r="F20" s="24">
        <v>0.833</v>
      </c>
      <c r="G20" s="25">
        <f t="shared" si="1"/>
        <v>0.13179347826086954</v>
      </c>
      <c r="H20" s="27" t="s">
        <v>25</v>
      </c>
      <c r="I20" s="80">
        <v>0.7517</v>
      </c>
      <c r="J20" s="80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32">
        <v>2018</v>
      </c>
      <c r="B21" s="23">
        <v>0.6</v>
      </c>
      <c r="C21" s="24">
        <v>0.784</v>
      </c>
      <c r="D21" s="82">
        <f t="shared" si="0"/>
        <v>-0.04969696969696961</v>
      </c>
      <c r="E21" s="26">
        <v>0.6</v>
      </c>
      <c r="F21" s="24">
        <v>0.7964</v>
      </c>
      <c r="G21" s="82">
        <f t="shared" si="1"/>
        <v>-0.043937575030011965</v>
      </c>
      <c r="H21" s="27" t="s">
        <v>25</v>
      </c>
      <c r="I21" s="80">
        <v>0.7593</v>
      </c>
      <c r="J21" s="80">
        <v>0.7154</v>
      </c>
      <c r="T21" s="33"/>
      <c r="U21" s="34"/>
      <c r="X21" s="33"/>
      <c r="Y21" s="34"/>
    </row>
    <row r="22" spans="1:55" s="87" customFormat="1" ht="15" thickBot="1">
      <c r="A22" s="61">
        <v>2019</v>
      </c>
      <c r="B22" s="83">
        <v>0.6</v>
      </c>
      <c r="C22" s="84">
        <v>0.6738</v>
      </c>
      <c r="D22" s="85">
        <f t="shared" si="0"/>
        <v>-0.14056122448979602</v>
      </c>
      <c r="E22" s="86">
        <v>0.6</v>
      </c>
      <c r="F22" s="84">
        <v>0.6471</v>
      </c>
      <c r="G22" s="85">
        <f t="shared" si="1"/>
        <v>-0.18746860873932697</v>
      </c>
      <c r="H22" s="29" t="s">
        <v>25</v>
      </c>
      <c r="I22" s="81">
        <v>0.7365</v>
      </c>
      <c r="J22" s="81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2" t="s">
        <v>23</v>
      </c>
      <c r="B55" s="72"/>
      <c r="C55" s="72"/>
      <c r="D55" s="72"/>
      <c r="E55" s="72"/>
      <c r="F55" s="72"/>
      <c r="G55" s="72"/>
      <c r="H55" s="71"/>
      <c r="I55" s="71"/>
    </row>
    <row r="56" ht="12.75" thickBot="1"/>
    <row r="57" spans="2:53" s="7" customFormat="1" ht="13.5" customHeight="1" thickBot="1">
      <c r="B57" s="64">
        <v>2015</v>
      </c>
      <c r="C57" s="65"/>
      <c r="D57" s="64">
        <v>2016</v>
      </c>
      <c r="E57" s="65"/>
      <c r="F57" s="64">
        <v>2017</v>
      </c>
      <c r="G57" s="65"/>
      <c r="H57" s="64">
        <v>2018</v>
      </c>
      <c r="I57" s="65"/>
      <c r="J57" s="64">
        <v>2019</v>
      </c>
      <c r="K57" s="65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s="7" customFormat="1" ht="13.5" thickBot="1">
      <c r="A58" s="58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53" s="7" customFormat="1" ht="12.75">
      <c r="A59" s="41" t="s">
        <v>0</v>
      </c>
      <c r="B59" s="38">
        <v>44.9</v>
      </c>
      <c r="C59" s="39">
        <f>B59/B69</f>
        <v>0.5986666666666667</v>
      </c>
      <c r="D59" s="38">
        <v>55.4</v>
      </c>
      <c r="E59" s="39">
        <f>D59/D69</f>
        <v>0.7384697414022927</v>
      </c>
      <c r="F59" s="38">
        <v>59.4</v>
      </c>
      <c r="G59" s="39">
        <f>F59/F69</f>
        <v>0.824770896973063</v>
      </c>
      <c r="H59" s="38">
        <v>54.88</v>
      </c>
      <c r="I59" s="39">
        <f>H59/H69</f>
        <v>0.784</v>
      </c>
      <c r="J59" s="38">
        <v>41.1</v>
      </c>
      <c r="K59" s="39">
        <f>J59/J69</f>
        <v>0.6737704918032787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53" s="7" customFormat="1" ht="12.75">
      <c r="A60" s="41" t="s">
        <v>20</v>
      </c>
      <c r="B60" s="42">
        <v>2.1</v>
      </c>
      <c r="C60" s="43">
        <f>B60/B69</f>
        <v>0.028</v>
      </c>
      <c r="D60" s="42">
        <v>4.62</v>
      </c>
      <c r="E60" s="43">
        <f>D60/D69</f>
        <v>0.06158357771260998</v>
      </c>
      <c r="F60" s="42">
        <v>4.62</v>
      </c>
      <c r="G60" s="43">
        <f>F60/F69</f>
        <v>0.06414884754234935</v>
      </c>
      <c r="H60" s="42">
        <v>8.12</v>
      </c>
      <c r="I60" s="43">
        <f>H60/H69</f>
        <v>0.11599999999999999</v>
      </c>
      <c r="J60" s="42">
        <v>7.9</v>
      </c>
      <c r="K60" s="43">
        <f>J60/J69</f>
        <v>0.12950819672131147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</row>
    <row r="61" spans="1:53" s="7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</row>
    <row r="62" spans="1:53" s="7" customFormat="1" ht="12.75">
      <c r="A62" s="41" t="s">
        <v>1</v>
      </c>
      <c r="B62" s="42">
        <v>16</v>
      </c>
      <c r="C62" s="43">
        <f>B62/B69</f>
        <v>0.21333333333333335</v>
      </c>
      <c r="D62" s="42">
        <v>8</v>
      </c>
      <c r="E62" s="43">
        <f>D62/D69</f>
        <v>0.10663822980538523</v>
      </c>
      <c r="F62" s="42">
        <v>4</v>
      </c>
      <c r="G62" s="43">
        <f>F62/F69</f>
        <v>0.05554012774229381</v>
      </c>
      <c r="H62" s="42">
        <v>4</v>
      </c>
      <c r="I62" s="43">
        <f>H62/H69</f>
        <v>0.05714285714285714</v>
      </c>
      <c r="J62" s="42">
        <v>9</v>
      </c>
      <c r="K62" s="43">
        <f>J62/J69</f>
        <v>0.14754098360655737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3" s="7" customFormat="1" ht="12.75">
      <c r="A63" s="41" t="s">
        <v>2</v>
      </c>
      <c r="B63" s="42">
        <v>6</v>
      </c>
      <c r="C63" s="43">
        <f>B63/B69</f>
        <v>0.08</v>
      </c>
      <c r="D63" s="42">
        <v>5</v>
      </c>
      <c r="E63" s="43">
        <f>D63/D69</f>
        <v>0.06664889362836578</v>
      </c>
      <c r="F63" s="42">
        <v>2</v>
      </c>
      <c r="G63" s="43">
        <f>F63/F69</f>
        <v>0.027770063871146906</v>
      </c>
      <c r="H63" s="42">
        <v>0</v>
      </c>
      <c r="I63" s="43">
        <f>H63/H69</f>
        <v>0</v>
      </c>
      <c r="J63" s="42">
        <v>0</v>
      </c>
      <c r="K63" s="43">
        <f>J63/J69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s="7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0</v>
      </c>
      <c r="G64" s="43">
        <f>F64/F69</f>
        <v>0</v>
      </c>
      <c r="H64" s="42"/>
      <c r="I64" s="43">
        <f>H64/H69</f>
        <v>0</v>
      </c>
      <c r="J64" s="42">
        <v>1</v>
      </c>
      <c r="K64" s="43">
        <f>J64/J69</f>
        <v>0.01639344262295082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s="7" customFormat="1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0</v>
      </c>
      <c r="K65" s="43">
        <f>J65/J69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s="7" customFormat="1" ht="12.75">
      <c r="A66" s="41" t="s">
        <v>28</v>
      </c>
      <c r="B66" s="42">
        <v>6</v>
      </c>
      <c r="C66" s="43">
        <f>B66/B69</f>
        <v>0.08</v>
      </c>
      <c r="D66" s="42">
        <v>2</v>
      </c>
      <c r="E66" s="43">
        <f>D66/D69</f>
        <v>0.026659557451346308</v>
      </c>
      <c r="F66" s="42">
        <v>2</v>
      </c>
      <c r="G66" s="43">
        <f>F66/F69</f>
        <v>0.027770063871146906</v>
      </c>
      <c r="H66" s="42">
        <v>2</v>
      </c>
      <c r="I66" s="43">
        <f>H66/H69</f>
        <v>0.02857142857142857</v>
      </c>
      <c r="J66" s="42">
        <v>2</v>
      </c>
      <c r="K66" s="43">
        <f>J66/J69</f>
        <v>0.03278688524590164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53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53" s="7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1</v>
      </c>
      <c r="I68" s="43">
        <f>H68/H69</f>
        <v>0.014285714285714285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3" s="7" customFormat="1" ht="13.5" thickBot="1">
      <c r="A69" s="41" t="s">
        <v>6</v>
      </c>
      <c r="B69" s="59">
        <f>SUM(B59:B68)</f>
        <v>75</v>
      </c>
      <c r="C69" s="60">
        <f>SUM(C59:C68)</f>
        <v>1</v>
      </c>
      <c r="D69" s="59">
        <f>SUM(D59:D68)</f>
        <v>75.02</v>
      </c>
      <c r="E69" s="60">
        <f>SUM(E59:E68)</f>
        <v>1.0000000000000002</v>
      </c>
      <c r="F69" s="59">
        <f>SUM(F59:F68)</f>
        <v>72.02</v>
      </c>
      <c r="G69" s="60">
        <f>SUM(G59:G68)</f>
        <v>1</v>
      </c>
      <c r="H69" s="59">
        <f>SUM(H59:H68)</f>
        <v>70</v>
      </c>
      <c r="I69" s="60">
        <f>SUM(I59:I68)</f>
        <v>1</v>
      </c>
      <c r="J69" s="59">
        <f>SUM(J59:J68)</f>
        <v>61</v>
      </c>
      <c r="K69" s="60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5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86" ht="12"/>
    <row r="87" ht="12"/>
    <row r="89" ht="12"/>
    <row r="90" spans="1:9" ht="40.5" customHeight="1">
      <c r="A90" s="49"/>
      <c r="B90" s="73" t="s">
        <v>30</v>
      </c>
      <c r="C90" s="73"/>
      <c r="D90" s="73"/>
      <c r="E90" s="73"/>
      <c r="F90" s="73"/>
      <c r="G90" s="49"/>
      <c r="H90" s="50"/>
      <c r="I90" s="50"/>
    </row>
    <row r="91" ht="12.75" thickBot="1"/>
    <row r="92" spans="4:54" s="7" customFormat="1" ht="13.5" thickBot="1">
      <c r="D92" s="51">
        <v>2015</v>
      </c>
      <c r="E92" s="51">
        <v>2016</v>
      </c>
      <c r="F92" s="51">
        <v>2017</v>
      </c>
      <c r="G92" s="51">
        <v>2018</v>
      </c>
      <c r="H92" s="51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</row>
    <row r="93" spans="2:54" s="7" customFormat="1" ht="12.75">
      <c r="B93" s="41" t="s">
        <v>20</v>
      </c>
      <c r="C93" s="52"/>
      <c r="D93" s="53">
        <v>0</v>
      </c>
      <c r="E93" s="53">
        <v>0</v>
      </c>
      <c r="F93" s="53">
        <v>0</v>
      </c>
      <c r="G93" s="53">
        <v>1</v>
      </c>
      <c r="H93" s="53">
        <v>0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2:54" s="7" customFormat="1" ht="12.75">
      <c r="B94" s="41" t="s">
        <v>3</v>
      </c>
      <c r="C94" s="54"/>
      <c r="D94" s="53">
        <v>1</v>
      </c>
      <c r="E94" s="53">
        <v>1</v>
      </c>
      <c r="F94" s="53">
        <v>1</v>
      </c>
      <c r="G94" s="53">
        <v>0</v>
      </c>
      <c r="H94" s="53">
        <v>0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2:54" s="7" customFormat="1" ht="12.75">
      <c r="B95" s="41" t="s">
        <v>1</v>
      </c>
      <c r="C95" s="54"/>
      <c r="D95" s="53">
        <v>2</v>
      </c>
      <c r="E95" s="53">
        <v>3</v>
      </c>
      <c r="F95" s="53">
        <v>2</v>
      </c>
      <c r="G95" s="53">
        <v>4</v>
      </c>
      <c r="H95" s="53">
        <v>3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</row>
    <row r="96" spans="2:54" s="7" customFormat="1" ht="12.75">
      <c r="B96" s="41" t="s">
        <v>2</v>
      </c>
      <c r="C96" s="54"/>
      <c r="D96" s="53">
        <v>0</v>
      </c>
      <c r="E96" s="53">
        <v>5</v>
      </c>
      <c r="F96" s="53">
        <v>0</v>
      </c>
      <c r="G96" s="53">
        <v>2</v>
      </c>
      <c r="H96" s="53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</row>
    <row r="97" spans="2:54" s="7" customFormat="1" ht="12.75" customHeight="1">
      <c r="B97" s="44" t="s">
        <v>16</v>
      </c>
      <c r="C97" s="54"/>
      <c r="D97" s="53">
        <v>3</v>
      </c>
      <c r="E97" s="53">
        <v>5</v>
      </c>
      <c r="F97" s="53">
        <v>8</v>
      </c>
      <c r="G97" s="53">
        <v>5</v>
      </c>
      <c r="H97" s="53">
        <v>9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</row>
    <row r="98" spans="2:54" s="7" customFormat="1" ht="12.75" customHeight="1">
      <c r="B98" s="44" t="s">
        <v>29</v>
      </c>
      <c r="C98" s="54"/>
      <c r="D98" s="53">
        <v>2</v>
      </c>
      <c r="E98" s="53">
        <v>2</v>
      </c>
      <c r="F98" s="53">
        <v>1</v>
      </c>
      <c r="G98" s="53"/>
      <c r="H98" s="53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</row>
    <row r="99" spans="2:54" s="7" customFormat="1" ht="15" customHeight="1">
      <c r="B99" s="41" t="s">
        <v>28</v>
      </c>
      <c r="C99" s="54"/>
      <c r="D99" s="53">
        <v>10</v>
      </c>
      <c r="E99" s="53">
        <v>11</v>
      </c>
      <c r="F99" s="53">
        <v>11</v>
      </c>
      <c r="G99" s="53">
        <v>11</v>
      </c>
      <c r="H99" s="53">
        <v>12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</row>
    <row r="100" spans="2:54" s="7" customFormat="1" ht="15" customHeight="1">
      <c r="B100" s="41" t="s">
        <v>5</v>
      </c>
      <c r="C100" s="54"/>
      <c r="D100" s="53">
        <v>2</v>
      </c>
      <c r="E100" s="53">
        <v>3</v>
      </c>
      <c r="F100" s="53">
        <v>2</v>
      </c>
      <c r="G100" s="53">
        <v>2</v>
      </c>
      <c r="H100" s="53">
        <v>4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</row>
    <row r="101" spans="2:54" s="7" customFormat="1" ht="13.5" thickBot="1">
      <c r="B101" s="41" t="s">
        <v>4</v>
      </c>
      <c r="C101" s="55"/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</row>
    <row r="104" spans="2:63" ht="18.75" customHeight="1">
      <c r="B104" s="73" t="s">
        <v>32</v>
      </c>
      <c r="C104" s="73"/>
      <c r="D104" s="73"/>
      <c r="E104" s="73"/>
      <c r="F104" s="73"/>
      <c r="BD104" s="5"/>
      <c r="BE104" s="5"/>
      <c r="BF104" s="5"/>
      <c r="BG104" s="5"/>
      <c r="BH104" s="5"/>
      <c r="BI104" s="5"/>
      <c r="BJ104" s="5"/>
      <c r="BK104" s="5"/>
    </row>
    <row r="105" spans="56:63" ht="12"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2">
        <v>21.64</v>
      </c>
      <c r="D106" s="45" t="s">
        <v>33</v>
      </c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49.83</v>
      </c>
      <c r="D107" s="45" t="s">
        <v>34</v>
      </c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B104:F104"/>
    <mergeCell ref="B90:F90"/>
    <mergeCell ref="I12:J12"/>
    <mergeCell ref="D57:E57"/>
    <mergeCell ref="B12:D12"/>
    <mergeCell ref="E12:G12"/>
    <mergeCell ref="H57:I57"/>
    <mergeCell ref="J57:K57"/>
    <mergeCell ref="A11:G11"/>
    <mergeCell ref="B57:C57"/>
    <mergeCell ref="A2:I2"/>
    <mergeCell ref="A3:I3"/>
    <mergeCell ref="A10:I10"/>
    <mergeCell ref="A55:I55"/>
    <mergeCell ref="F57:G57"/>
  </mergeCells>
  <printOptions horizontalCentered="1"/>
  <pageMargins left="0.76" right="0.41" top="0.68" bottom="0.5" header="0.5" footer="0"/>
  <pageSetup orientation="portrait" scale="97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2011-09-16T20:30:37Z</cp:lastPrinted>
  <dcterms:created xsi:type="dcterms:W3CDTF">1999-06-08T15:24:14Z</dcterms:created>
  <dcterms:modified xsi:type="dcterms:W3CDTF">2019-04-24T20:27:53Z</dcterms:modified>
  <cp:category/>
  <cp:version/>
  <cp:contentType/>
  <cp:contentStatus/>
</cp:coreProperties>
</file>