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5" windowWidth="14730" windowHeight="11640" activeTab="0"/>
  </bookViews>
  <sheets>
    <sheet name="Capitol Complex" sheetId="1" r:id="rId1"/>
  </sheets>
  <definedNames>
    <definedName name="_xlnm.Print_Area" localSheetId="0">'Capitol Complex'!$A$1:$I$108</definedName>
  </definedNames>
  <calcPr fullCalcOnLoad="1"/>
</workbook>
</file>

<file path=xl/sharedStrings.xml><?xml version="1.0" encoding="utf-8"?>
<sst xmlns="http://schemas.openxmlformats.org/spreadsheetml/2006/main" count="63" uniqueCount="38">
  <si>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</si>
  <si>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</si>
  <si>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</si>
  <si>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</si>
  <si>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</si>
  <si>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</si>
  <si>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</si>
  <si>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</si>
  <si>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</si>
  <si>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</si>
  <si>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</si>
  <si>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</si>
  <si>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</si>
  <si>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</si>
  <si>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</si>
  <si>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</si>
  <si>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</si>
  <si>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</si>
  <si>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</si>
  <si>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</si>
  <si>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</si>
  <si>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</si>
  <si>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</si>
  <si>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</si>
  <si>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</si>
  <si>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</si>
  <si>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</si>
  <si>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Charter Schools - Capitol Complex</t>
  </si>
  <si>
    <t>Telework</t>
  </si>
  <si>
    <t>Light Rail</t>
  </si>
  <si>
    <t>YES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</si>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</sst>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8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3" fillId="0" borderId="0" xfId="59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4" fillId="0" borderId="12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4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0" fontId="14" fillId="0" borderId="25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3" fillId="0" borderId="41" xfId="0" applyFont="1" applyBorder="1" applyAlignment="1">
      <alignment/>
    </xf>
    <xf numFmtId="0" fontId="23" fillId="0" borderId="4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4" fillId="0" borderId="0" xfId="59" applyNumberFormat="1" applyFont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14" fillId="0" borderId="26" xfId="59" applyNumberFormat="1" applyFont="1" applyBorder="1" applyAlignment="1">
      <alignment horizontal="center"/>
    </xf>
    <xf numFmtId="167" fontId="14" fillId="0" borderId="15" xfId="59" applyNumberFormat="1" applyFont="1" applyBorder="1" applyAlignment="1">
      <alignment horizontal="center"/>
    </xf>
    <xf numFmtId="167" fontId="14" fillId="0" borderId="16" xfId="59" applyNumberFormat="1" applyFont="1" applyBorder="1" applyAlignment="1">
      <alignment horizontal="center"/>
    </xf>
    <xf numFmtId="167" fontId="14" fillId="0" borderId="43" xfId="59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"/>
          <c:w val="0.94625"/>
          <c:h val="0.83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Complex'!$B$57:$C$57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3"/>
          <c:order val="1"/>
          <c:tx>
            <c:strRef>
              <c:f>'Capitol Complex'!$D$57:$E$57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4"/>
          <c:order val="2"/>
          <c:tx>
            <c:strRef>
              <c:f>'Capitol Complex'!$F$57:$G$57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0"/>
          <c:order val="3"/>
          <c:tx>
            <c:strRef>
              <c:f>'Capitol Complex'!$H$57:$I$57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axId val="49110126"/>
        <c:axId val="39337951"/>
      </c:barChart>
      <c:catAx>
        <c:axId val="4911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37951"/>
        <c:crosses val="autoZero"/>
        <c:auto val="1"/>
        <c:lblOffset val="100"/>
        <c:tickLblSkip val="1"/>
        <c:noMultiLvlLbl val="0"/>
      </c:catAx>
      <c:valAx>
        <c:axId val="39337951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9110126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5"/>
          <c:y val="0.9265"/>
          <c:w val="0.314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325"/>
          <c:w val="0.96225"/>
          <c:h val="0.64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Complex'!$I$14:$I$22</c:f>
              <c:numCache/>
            </c:numRef>
          </c:val>
          <c:smooth val="0"/>
        </c:ser>
        <c:marker val="1"/>
        <c:axId val="18497240"/>
        <c:axId val="32257433"/>
      </c:lineChart>
      <c:catAx>
        <c:axId val="18497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7433"/>
        <c:crosses val="autoZero"/>
        <c:auto val="1"/>
        <c:lblOffset val="100"/>
        <c:tickLblSkip val="1"/>
        <c:noMultiLvlLbl val="0"/>
      </c:catAx>
      <c:valAx>
        <c:axId val="3225743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724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82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225"/>
          <c:w val="0.9595"/>
          <c:h val="0.648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Complex'!$A$14:$A$22</c:f>
              <c:numCache/>
            </c:numRef>
          </c:cat>
          <c:val>
            <c:numRef>
              <c:f>'Capitol Complex'!$F$14:$F$22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Complex'!$A$14:$A$22</c:f>
              <c:numCache/>
            </c:numRef>
          </c:cat>
          <c:val>
            <c:numRef>
              <c:f>'Capitol Complex'!$J$14:$J$22</c:f>
              <c:numCache/>
            </c:numRef>
          </c:val>
          <c:smooth val="0"/>
        </c:ser>
        <c:marker val="1"/>
        <c:axId val="21881442"/>
        <c:axId val="62715251"/>
      </c:lineChart>
      <c:catAx>
        <c:axId val="2188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15251"/>
        <c:crosses val="autoZero"/>
        <c:auto val="1"/>
        <c:lblOffset val="100"/>
        <c:tickLblSkip val="1"/>
        <c:noMultiLvlLbl val="0"/>
      </c:catAx>
      <c:valAx>
        <c:axId val="6271525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144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0.5255</cdr:y>
    </cdr:from>
    <cdr:to>
      <cdr:x>0.99925</cdr:x>
      <cdr:y>0.71625</cdr:y>
    </cdr:to>
    <cdr:sp>
      <cdr:nvSpPr>
        <cdr:cNvPr id="1" name="AutoShape 1"/>
        <cdr:cNvSpPr>
          <a:spLocks/>
        </cdr:cNvSpPr>
      </cdr:nvSpPr>
      <cdr:spPr>
        <a:xfrm>
          <a:off x="7048500" y="1400175"/>
          <a:ext cx="352425" cy="5143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0.3655</cdr:y>
    </cdr:from>
    <cdr:to>
      <cdr:x>1</cdr:x>
      <cdr:y>0.578</cdr:y>
    </cdr:to>
    <cdr:sp>
      <cdr:nvSpPr>
        <cdr:cNvPr id="1" name="AutoShape 6"/>
        <cdr:cNvSpPr>
          <a:spLocks/>
        </cdr:cNvSpPr>
      </cdr:nvSpPr>
      <cdr:spPr>
        <a:xfrm>
          <a:off x="5648325" y="790575"/>
          <a:ext cx="266700" cy="4667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0.9505</cdr:x>
      <cdr:y>0.35375</cdr:y>
    </cdr:from>
    <cdr:to>
      <cdr:x>0.99525</cdr:x>
      <cdr:y>0.57325</cdr:y>
    </cdr:to>
    <cdr:sp>
      <cdr:nvSpPr>
        <cdr:cNvPr id="1" name="AutoShape 3"/>
        <cdr:cNvSpPr>
          <a:spLocks/>
        </cdr:cNvSpPr>
      </cdr:nvSpPr>
      <cdr:spPr>
        <a:xfrm>
          <a:off x="5629275" y="800100"/>
          <a:ext cx="266700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219075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0" y="11811000"/>
        <a:ext cx="74104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85725</xdr:rowOff>
    </xdr:from>
    <xdr:to>
      <xdr:col>6</xdr:col>
      <xdr:colOff>581025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47625" y="4305300"/>
        <a:ext cx="59150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114300</xdr:rowOff>
    </xdr:from>
    <xdr:to>
      <xdr:col>6</xdr:col>
      <xdr:colOff>571500</xdr:colOff>
      <xdr:row>52</xdr:row>
      <xdr:rowOff>114300</xdr:rowOff>
    </xdr:to>
    <xdr:graphicFrame>
      <xdr:nvGraphicFramePr>
        <xdr:cNvPr id="3" name="Chart 3"/>
        <xdr:cNvGraphicFramePr/>
      </xdr:nvGraphicFramePr>
      <xdr:xfrm>
        <a:off x="28575" y="66198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285750</xdr:colOff>
      <xdr:row>22</xdr:row>
      <xdr:rowOff>47625</xdr:rowOff>
    </xdr:from>
    <xdr:to>
      <xdr:col>8</xdr:col>
      <xdr:colOff>781050</xdr:colOff>
      <xdr:row>26</xdr:row>
      <xdr:rowOff>66675</xdr:rowOff>
    </xdr:to>
    <xdr:sp>
      <xdr:nvSpPr>
        <xdr:cNvPr id="5" name="AutoShape 8"/>
        <xdr:cNvSpPr>
          <a:spLocks/>
        </xdr:cNvSpPr>
      </xdr:nvSpPr>
      <xdr:spPr>
        <a:xfrm>
          <a:off x="6534150" y="4267200"/>
          <a:ext cx="1438275" cy="628650"/>
        </a:xfrm>
        <a:prstGeom prst="borderCallout1">
          <a:avLst>
            <a:gd name="adj1" fmla="val -27916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37</xdr:row>
      <xdr:rowOff>123825</xdr:rowOff>
    </xdr:from>
    <xdr:to>
      <xdr:col>8</xdr:col>
      <xdr:colOff>457200</xdr:colOff>
      <xdr:row>40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38850" y="6629400"/>
          <a:ext cx="1609725" cy="390525"/>
        </a:xfrm>
        <a:prstGeom prst="borderCallout1">
          <a:avLst>
            <a:gd name="adj1" fmla="val -213458"/>
            <a:gd name="adj2" fmla="val -25393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2779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6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27"/>
        <xdr:cNvSpPr txBox="1">
          <a:spLocks noChangeArrowheads="1"/>
        </xdr:cNvSpPr>
      </xdr:nvSpPr>
      <xdr:spPr>
        <a:xfrm>
          <a:off x="790575" y="18068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3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3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3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36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37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M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5" customWidth="1"/>
    <col min="2" max="2" width="11.75390625" style="5" customWidth="1"/>
    <col min="3" max="7" width="11.375" style="5" customWidth="1"/>
    <col min="8" max="8" width="12.375" style="5" customWidth="1"/>
    <col min="9" max="9" width="11.375" style="5" customWidth="1"/>
    <col min="10" max="11" width="11.375" style="6" customWidth="1"/>
    <col min="12" max="56" width="5.125" style="6" customWidth="1"/>
    <col min="57" max="65" width="11.375" style="6" customWidth="1"/>
    <col min="66" max="16384" width="11.375" style="5" customWidth="1"/>
  </cols>
  <sheetData>
    <row r="1" ht="15" customHeight="1"/>
    <row r="2" spans="1:10" ht="22.5">
      <c r="A2" s="70" t="s">
        <v>27</v>
      </c>
      <c r="B2" s="70"/>
      <c r="C2" s="70"/>
      <c r="D2" s="70"/>
      <c r="E2" s="70"/>
      <c r="F2" s="70"/>
      <c r="G2" s="70"/>
      <c r="H2" s="71"/>
      <c r="I2" s="71"/>
      <c r="J2" s="7"/>
    </row>
    <row r="3" spans="1:10" ht="15.75" customHeight="1">
      <c r="A3" s="72" t="s">
        <v>37</v>
      </c>
      <c r="B3" s="72"/>
      <c r="C3" s="72"/>
      <c r="D3" s="72"/>
      <c r="E3" s="72"/>
      <c r="F3" s="72"/>
      <c r="G3" s="72"/>
      <c r="H3" s="71"/>
      <c r="I3" s="71"/>
      <c r="J3" s="7"/>
    </row>
    <row r="4" ht="6.75" customHeight="1">
      <c r="F4" s="8"/>
    </row>
    <row r="5" ht="13.5" thickBot="1">
      <c r="F5" s="8"/>
    </row>
    <row r="6" spans="1:65" s="1" customFormat="1" ht="15.75" thickBot="1">
      <c r="A6" s="4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4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s="1" customFormat="1" ht="15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1</v>
      </c>
      <c r="H7" s="11">
        <v>1</v>
      </c>
      <c r="I7" s="11">
        <v>0.92</v>
      </c>
      <c r="J7" s="12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ht="15" customHeight="1">
      <c r="D8" s="3" t="s">
        <v>35</v>
      </c>
    </row>
    <row r="9" ht="15" customHeight="1"/>
    <row r="10" spans="1:9" ht="18.75">
      <c r="A10" s="73" t="s">
        <v>2</v>
      </c>
      <c r="B10" s="73"/>
      <c r="C10" s="73"/>
      <c r="D10" s="73"/>
      <c r="E10" s="73"/>
      <c r="F10" s="73"/>
      <c r="G10" s="73"/>
      <c r="H10" s="74"/>
      <c r="I10" s="74"/>
    </row>
    <row r="11" spans="1:8" ht="12" customHeight="1" thickBot="1">
      <c r="A11" s="81"/>
      <c r="B11" s="81"/>
      <c r="C11" s="81"/>
      <c r="D11" s="81"/>
      <c r="E11" s="81"/>
      <c r="F11" s="81"/>
      <c r="G11" s="81"/>
      <c r="H11" s="13"/>
    </row>
    <row r="12" spans="2:64" s="1" customFormat="1" ht="15.75" thickBot="1">
      <c r="B12" s="76" t="s">
        <v>3</v>
      </c>
      <c r="C12" s="77"/>
      <c r="D12" s="78"/>
      <c r="E12" s="76" t="s">
        <v>4</v>
      </c>
      <c r="F12" s="79"/>
      <c r="G12" s="80"/>
      <c r="H12" s="14" t="s">
        <v>5</v>
      </c>
      <c r="I12" s="82" t="s">
        <v>6</v>
      </c>
      <c r="J12" s="7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1" customFormat="1" ht="15">
      <c r="A14" s="22">
        <v>2010</v>
      </c>
      <c r="B14" s="23">
        <v>0.6</v>
      </c>
      <c r="C14" s="24">
        <v>0.371</v>
      </c>
      <c r="D14" s="25">
        <v>0.06</v>
      </c>
      <c r="E14" s="26">
        <v>0.6</v>
      </c>
      <c r="F14" s="24">
        <v>0.405</v>
      </c>
      <c r="G14" s="25">
        <v>0.028</v>
      </c>
      <c r="H14" s="27" t="s">
        <v>30</v>
      </c>
      <c r="I14" s="83">
        <v>0.67</v>
      </c>
      <c r="J14" s="83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1" customFormat="1" ht="15">
      <c r="A15" s="22">
        <v>2011</v>
      </c>
      <c r="B15" s="23">
        <v>0.6</v>
      </c>
      <c r="C15" s="24">
        <v>0.68</v>
      </c>
      <c r="D15" s="25">
        <f aca="true" t="shared" si="0" ref="D15:D22">(C15-C14)/C14</f>
        <v>0.8328840970350406</v>
      </c>
      <c r="E15" s="26">
        <v>0.6</v>
      </c>
      <c r="F15" s="24">
        <v>0.756</v>
      </c>
      <c r="G15" s="25">
        <f aca="true" t="shared" si="1" ref="G15:G22">(F15-F14)/F14</f>
        <v>0.8666666666666666</v>
      </c>
      <c r="H15" s="27" t="s">
        <v>13</v>
      </c>
      <c r="I15" s="83">
        <v>0.695</v>
      </c>
      <c r="J15" s="83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1" customFormat="1" ht="15">
      <c r="A16" s="22">
        <v>2012</v>
      </c>
      <c r="B16" s="23">
        <v>0.6</v>
      </c>
      <c r="C16" s="24">
        <v>0.475</v>
      </c>
      <c r="D16" s="25">
        <f t="shared" si="0"/>
        <v>-0.3014705882352942</v>
      </c>
      <c r="E16" s="26">
        <v>0.6</v>
      </c>
      <c r="F16" s="24">
        <v>0.513</v>
      </c>
      <c r="G16" s="25">
        <f t="shared" si="1"/>
        <v>-0.3214285714285714</v>
      </c>
      <c r="H16" s="27" t="s">
        <v>30</v>
      </c>
      <c r="I16" s="83">
        <v>0.6939</v>
      </c>
      <c r="J16" s="83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1" customFormat="1" ht="15">
      <c r="A17" s="22">
        <v>2013</v>
      </c>
      <c r="B17" s="23">
        <v>0.6</v>
      </c>
      <c r="C17" s="24">
        <v>0.4</v>
      </c>
      <c r="D17" s="25">
        <f t="shared" si="0"/>
        <v>-0.15789473684210517</v>
      </c>
      <c r="E17" s="26">
        <v>0.6</v>
      </c>
      <c r="F17" s="24">
        <v>0.379</v>
      </c>
      <c r="G17" s="25">
        <f t="shared" si="1"/>
        <v>-0.26120857699805067</v>
      </c>
      <c r="H17" s="27" t="s">
        <v>30</v>
      </c>
      <c r="I17" s="83">
        <v>0.7081</v>
      </c>
      <c r="J17" s="83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1" customFormat="1" ht="15">
      <c r="A18" s="22">
        <v>2015</v>
      </c>
      <c r="B18" s="23">
        <v>0.6</v>
      </c>
      <c r="C18" s="24">
        <v>0.622</v>
      </c>
      <c r="D18" s="25">
        <f t="shared" si="0"/>
        <v>0.5549999999999999</v>
      </c>
      <c r="E18" s="26">
        <v>0.6</v>
      </c>
      <c r="F18" s="24">
        <v>0.561</v>
      </c>
      <c r="G18" s="25">
        <f t="shared" si="1"/>
        <v>0.48021108179419536</v>
      </c>
      <c r="H18" s="27" t="s">
        <v>30</v>
      </c>
      <c r="I18" s="83">
        <v>0.7083</v>
      </c>
      <c r="J18" s="83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1" customFormat="1" ht="15">
      <c r="A19" s="22">
        <v>2016</v>
      </c>
      <c r="B19" s="23">
        <v>0.6</v>
      </c>
      <c r="C19" s="24">
        <v>0.629</v>
      </c>
      <c r="D19" s="25">
        <f t="shared" si="0"/>
        <v>0.011254019292604512</v>
      </c>
      <c r="E19" s="26">
        <v>0.6</v>
      </c>
      <c r="F19" s="24">
        <v>0.669</v>
      </c>
      <c r="G19" s="25">
        <f t="shared" si="1"/>
        <v>0.19251336898395718</v>
      </c>
      <c r="H19" s="27" t="s">
        <v>13</v>
      </c>
      <c r="I19" s="83">
        <v>0.7158</v>
      </c>
      <c r="J19" s="83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s="1" customFormat="1" ht="15">
      <c r="A20" s="32">
        <v>2017</v>
      </c>
      <c r="B20" s="23">
        <v>0.6</v>
      </c>
      <c r="C20" s="24">
        <v>0.579</v>
      </c>
      <c r="D20" s="25">
        <f t="shared" si="0"/>
        <v>-0.07949125596184427</v>
      </c>
      <c r="E20" s="26">
        <v>0.6</v>
      </c>
      <c r="F20" s="24">
        <v>0.617</v>
      </c>
      <c r="G20" s="25">
        <f t="shared" si="1"/>
        <v>-0.07772795216741411</v>
      </c>
      <c r="H20" s="27" t="s">
        <v>30</v>
      </c>
      <c r="I20" s="83">
        <v>0.7517</v>
      </c>
      <c r="J20" s="83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24" ht="15.75" thickBot="1">
      <c r="A21" s="32">
        <v>2018</v>
      </c>
      <c r="B21" s="23">
        <v>0.6</v>
      </c>
      <c r="C21" s="24">
        <v>0.4962</v>
      </c>
      <c r="D21" s="85">
        <f t="shared" si="0"/>
        <v>-0.14300518134715023</v>
      </c>
      <c r="E21" s="26">
        <v>0.6</v>
      </c>
      <c r="F21" s="24">
        <v>0.6291</v>
      </c>
      <c r="G21" s="85">
        <f t="shared" si="1"/>
        <v>0.019611021069692057</v>
      </c>
      <c r="H21" s="27" t="s">
        <v>30</v>
      </c>
      <c r="I21" s="83">
        <v>0.7593</v>
      </c>
      <c r="J21" s="83">
        <v>0.7154</v>
      </c>
      <c r="T21" s="35"/>
      <c r="X21" s="35"/>
    </row>
    <row r="22" spans="1:65" s="90" customFormat="1" ht="15" thickBot="1">
      <c r="A22" s="66">
        <v>2019</v>
      </c>
      <c r="B22" s="86">
        <v>0.6</v>
      </c>
      <c r="C22" s="87">
        <v>0.7895</v>
      </c>
      <c r="D22" s="88">
        <f t="shared" si="0"/>
        <v>0.5910923014913342</v>
      </c>
      <c r="E22" s="89">
        <v>0.6</v>
      </c>
      <c r="F22" s="87">
        <v>0.7993</v>
      </c>
      <c r="G22" s="88">
        <f t="shared" si="1"/>
        <v>0.2705452233349229</v>
      </c>
      <c r="H22" s="29" t="s">
        <v>13</v>
      </c>
      <c r="I22" s="84">
        <v>0.7365</v>
      </c>
      <c r="J22" s="84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5" t="s">
        <v>14</v>
      </c>
      <c r="B55" s="75"/>
      <c r="C55" s="75"/>
      <c r="D55" s="75"/>
      <c r="E55" s="75"/>
      <c r="F55" s="75"/>
      <c r="G55" s="75"/>
      <c r="H55" s="74"/>
      <c r="I55" s="74"/>
    </row>
    <row r="56" ht="12.75" thickBot="1"/>
    <row r="57" spans="2:61" s="8" customFormat="1" ht="13.5" customHeight="1" thickBot="1">
      <c r="B57" s="68">
        <v>2016</v>
      </c>
      <c r="C57" s="69"/>
      <c r="D57" s="68">
        <v>2017</v>
      </c>
      <c r="E57" s="69"/>
      <c r="F57" s="68">
        <v>2018</v>
      </c>
      <c r="G57" s="69"/>
      <c r="H57" s="68">
        <v>2019</v>
      </c>
      <c r="I57" s="69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1" s="8" customFormat="1" ht="13.5" thickBot="1">
      <c r="A58" s="63" t="s">
        <v>15</v>
      </c>
      <c r="B58" s="37" t="s">
        <v>16</v>
      </c>
      <c r="C58" s="18" t="s">
        <v>17</v>
      </c>
      <c r="D58" s="37" t="s">
        <v>16</v>
      </c>
      <c r="E58" s="18" t="s">
        <v>17</v>
      </c>
      <c r="F58" s="37" t="s">
        <v>16</v>
      </c>
      <c r="G58" s="18" t="s">
        <v>17</v>
      </c>
      <c r="H58" s="37" t="s">
        <v>16</v>
      </c>
      <c r="I58" s="18" t="s">
        <v>17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1:61" s="8" customFormat="1" ht="12.75">
      <c r="A59" s="41" t="s">
        <v>18</v>
      </c>
      <c r="B59" s="38">
        <v>40.9</v>
      </c>
      <c r="C59" s="39">
        <f>B59/B69</f>
        <v>0.6292307692307693</v>
      </c>
      <c r="D59" s="38">
        <v>32</v>
      </c>
      <c r="E59" s="39">
        <f>D59/D69</f>
        <v>0.5776173285198556</v>
      </c>
      <c r="F59" s="38">
        <v>28.42</v>
      </c>
      <c r="G59" s="39">
        <f>F59/F69</f>
        <v>0.4985964912280702</v>
      </c>
      <c r="H59" s="38">
        <v>45</v>
      </c>
      <c r="I59" s="39">
        <f>H59/H69</f>
        <v>0.7894736842105263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1:61" s="8" customFormat="1" ht="12.75">
      <c r="A60" s="41" t="s">
        <v>24</v>
      </c>
      <c r="B60" s="42">
        <v>2.1</v>
      </c>
      <c r="C60" s="43">
        <f>B60/B69</f>
        <v>0.03230769230769231</v>
      </c>
      <c r="D60" s="42">
        <v>0.4</v>
      </c>
      <c r="E60" s="43">
        <f>D60/D69</f>
        <v>0.007220216606498195</v>
      </c>
      <c r="F60" s="42">
        <v>0.58</v>
      </c>
      <c r="G60" s="43">
        <f>F60/F69</f>
        <v>0.010175438596491228</v>
      </c>
      <c r="H60" s="42">
        <v>0</v>
      </c>
      <c r="I60" s="43">
        <f>H60/H69</f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1:61" s="8" customFormat="1" ht="12.75">
      <c r="A61" s="41" t="s">
        <v>21</v>
      </c>
      <c r="B61" s="42">
        <v>0</v>
      </c>
      <c r="C61" s="43">
        <f>B61/B69</f>
        <v>0</v>
      </c>
      <c r="D61" s="42">
        <v>0</v>
      </c>
      <c r="E61" s="43">
        <f>D61/D69</f>
        <v>0</v>
      </c>
      <c r="F61" s="42">
        <v>0</v>
      </c>
      <c r="G61" s="43">
        <f>F61/F69</f>
        <v>0</v>
      </c>
      <c r="H61" s="42">
        <v>0</v>
      </c>
      <c r="I61" s="43">
        <f>H61/H69</f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1:61" s="8" customFormat="1" ht="12.75">
      <c r="A62" s="41" t="s">
        <v>19</v>
      </c>
      <c r="B62" s="42">
        <v>11</v>
      </c>
      <c r="C62" s="43">
        <f>B62/B69</f>
        <v>0.16923076923076924</v>
      </c>
      <c r="D62" s="42">
        <v>10</v>
      </c>
      <c r="E62" s="43">
        <f>D62/D69</f>
        <v>0.18050541516245489</v>
      </c>
      <c r="F62" s="42">
        <v>14</v>
      </c>
      <c r="G62" s="43">
        <f>F62/F69</f>
        <v>0.24561403508771928</v>
      </c>
      <c r="H62" s="42">
        <v>9</v>
      </c>
      <c r="I62" s="43">
        <f>H62/H69</f>
        <v>0.15789473684210525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1:61" s="8" customFormat="1" ht="12.75">
      <c r="A63" s="41" t="s">
        <v>20</v>
      </c>
      <c r="B63" s="42">
        <v>10</v>
      </c>
      <c r="C63" s="43">
        <f>B63/B69</f>
        <v>0.15384615384615385</v>
      </c>
      <c r="D63" s="42">
        <v>13</v>
      </c>
      <c r="E63" s="43">
        <f>D63/D69</f>
        <v>0.23465703971119134</v>
      </c>
      <c r="F63" s="42">
        <v>9</v>
      </c>
      <c r="G63" s="43">
        <f>F63/F69</f>
        <v>0.15789473684210525</v>
      </c>
      <c r="H63" s="42">
        <v>0</v>
      </c>
      <c r="I63" s="43">
        <f>H63/H69</f>
        <v>0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1:61" s="8" customFormat="1" ht="12.75" customHeight="1">
      <c r="A64" s="44" t="s">
        <v>25</v>
      </c>
      <c r="B64" s="42">
        <v>0</v>
      </c>
      <c r="C64" s="43">
        <f>B64/B69</f>
        <v>0</v>
      </c>
      <c r="D64" s="42">
        <v>0</v>
      </c>
      <c r="E64" s="43">
        <f>D64/D69</f>
        <v>0</v>
      </c>
      <c r="F64" s="42"/>
      <c r="G64" s="43">
        <f>F64/F69</f>
        <v>0</v>
      </c>
      <c r="H64" s="42">
        <v>0</v>
      </c>
      <c r="I64" s="43">
        <f>H64/H69</f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1:61" s="8" customFormat="1" ht="12.75">
      <c r="A65" s="41" t="s">
        <v>29</v>
      </c>
      <c r="B65" s="42">
        <v>0</v>
      </c>
      <c r="C65" s="43">
        <f>B65/B69</f>
        <v>0</v>
      </c>
      <c r="D65" s="42">
        <v>0</v>
      </c>
      <c r="E65" s="43">
        <f>D65/D69</f>
        <v>0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1:61" s="8" customFormat="1" ht="12.75">
      <c r="A66" s="41" t="s">
        <v>28</v>
      </c>
      <c r="B66" s="42">
        <v>1</v>
      </c>
      <c r="C66" s="43">
        <f>B66/B69</f>
        <v>0.015384615384615385</v>
      </c>
      <c r="D66" s="42">
        <v>0</v>
      </c>
      <c r="E66" s="43">
        <f>D66/D69</f>
        <v>0</v>
      </c>
      <c r="F66" s="42">
        <v>5</v>
      </c>
      <c r="G66" s="43">
        <f>F66/F69</f>
        <v>0.08771929824561403</v>
      </c>
      <c r="H66" s="42">
        <v>3</v>
      </c>
      <c r="I66" s="43">
        <f>H66/H69</f>
        <v>0.05263157894736842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1:61" s="8" customFormat="1" ht="12.75">
      <c r="A67" s="41" t="s">
        <v>23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1:61" s="8" customFormat="1" ht="12.75">
      <c r="A68" s="41" t="s">
        <v>22</v>
      </c>
      <c r="B68" s="42">
        <v>0</v>
      </c>
      <c r="C68" s="43">
        <f>B68/B69</f>
        <v>0</v>
      </c>
      <c r="D68" s="42">
        <v>0</v>
      </c>
      <c r="E68" s="43">
        <f>D68/D69</f>
        <v>0</v>
      </c>
      <c r="F68" s="42">
        <v>0</v>
      </c>
      <c r="G68" s="43">
        <f>F68/F69</f>
        <v>0</v>
      </c>
      <c r="H68" s="42">
        <v>0</v>
      </c>
      <c r="I68" s="43">
        <f>H68/H69</f>
        <v>0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1:61" s="8" customFormat="1" ht="13.5" thickBot="1">
      <c r="A69" s="41" t="s">
        <v>26</v>
      </c>
      <c r="B69" s="64">
        <f>SUM(B59:B68)</f>
        <v>65</v>
      </c>
      <c r="C69" s="65">
        <f>SUM(C59:C68)</f>
        <v>1</v>
      </c>
      <c r="D69" s="64">
        <f>SUM(D59:D68)</f>
        <v>55.4</v>
      </c>
      <c r="E69" s="65">
        <f>SUM(E59:E68)</f>
        <v>1</v>
      </c>
      <c r="F69" s="64">
        <f>SUM(F59:F68)</f>
        <v>57</v>
      </c>
      <c r="G69" s="65">
        <f>SUM(G59:G68)</f>
        <v>1</v>
      </c>
      <c r="H69" s="64">
        <f>SUM(H59:H68)</f>
        <v>57</v>
      </c>
      <c r="I69" s="65">
        <f>SUM(I59:I68)</f>
        <v>1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1:65" s="8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1:65" s="8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1:65" s="8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1:65" s="8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5" s="8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65" s="8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</row>
    <row r="87" ht="12"/>
    <row r="88" ht="12"/>
    <row r="91" spans="1:9" ht="40.5" customHeight="1">
      <c r="A91" s="49"/>
      <c r="B91" s="67" t="s">
        <v>31</v>
      </c>
      <c r="C91" s="67"/>
      <c r="D91" s="67"/>
      <c r="E91" s="67"/>
      <c r="F91" s="67"/>
      <c r="G91" s="49"/>
      <c r="H91" s="50"/>
      <c r="I91" s="50"/>
    </row>
    <row r="92" ht="12.75" thickBot="1"/>
    <row r="93" spans="4:64" s="8" customFormat="1" ht="13.5" thickBot="1"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</row>
    <row r="94" spans="2:64" s="8" customFormat="1" ht="12.75">
      <c r="B94" s="41" t="s">
        <v>24</v>
      </c>
      <c r="C94" s="52"/>
      <c r="D94" s="53">
        <v>0</v>
      </c>
      <c r="E94" s="54">
        <v>1</v>
      </c>
      <c r="F94" s="54">
        <v>2</v>
      </c>
      <c r="G94" s="54">
        <v>1</v>
      </c>
      <c r="H94" s="54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</row>
    <row r="95" spans="2:64" s="8" customFormat="1" ht="12.75">
      <c r="B95" s="41" t="s">
        <v>21</v>
      </c>
      <c r="C95" s="55"/>
      <c r="D95" s="56">
        <v>1</v>
      </c>
      <c r="E95" s="57">
        <v>0</v>
      </c>
      <c r="F95" s="57">
        <v>0</v>
      </c>
      <c r="G95" s="57">
        <v>1</v>
      </c>
      <c r="H95" s="57">
        <v>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</row>
    <row r="96" spans="2:64" s="8" customFormat="1" ht="12.75">
      <c r="B96" s="41" t="s">
        <v>19</v>
      </c>
      <c r="C96" s="55"/>
      <c r="D96" s="56">
        <v>2</v>
      </c>
      <c r="E96" s="57">
        <v>2</v>
      </c>
      <c r="F96" s="57">
        <v>4</v>
      </c>
      <c r="G96" s="57">
        <v>6</v>
      </c>
      <c r="H96" s="57">
        <v>3</v>
      </c>
      <c r="I96" s="58"/>
      <c r="J96" s="58"/>
      <c r="K96" s="58"/>
      <c r="L96" s="58"/>
      <c r="M96" s="58"/>
      <c r="N96" s="58"/>
      <c r="O96" s="5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</row>
    <row r="97" spans="2:64" s="8" customFormat="1" ht="12.75">
      <c r="B97" s="41" t="s">
        <v>20</v>
      </c>
      <c r="C97" s="55"/>
      <c r="D97" s="56">
        <v>3</v>
      </c>
      <c r="E97" s="57">
        <v>4</v>
      </c>
      <c r="F97" s="57">
        <v>1</v>
      </c>
      <c r="G97" s="57">
        <v>1</v>
      </c>
      <c r="H97" s="57">
        <v>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</row>
    <row r="98" spans="2:64" s="8" customFormat="1" ht="12.75" customHeight="1">
      <c r="B98" s="44" t="s">
        <v>25</v>
      </c>
      <c r="C98" s="55"/>
      <c r="D98" s="56">
        <v>4</v>
      </c>
      <c r="E98" s="57">
        <v>9</v>
      </c>
      <c r="F98" s="57">
        <v>7</v>
      </c>
      <c r="G98" s="57">
        <v>3</v>
      </c>
      <c r="H98" s="57">
        <v>7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2:64" s="8" customFormat="1" ht="12.75" customHeight="1">
      <c r="B99" s="44" t="s">
        <v>29</v>
      </c>
      <c r="C99" s="55"/>
      <c r="D99" s="56">
        <v>3</v>
      </c>
      <c r="E99" s="57">
        <v>7</v>
      </c>
      <c r="F99" s="57">
        <v>4</v>
      </c>
      <c r="G99" s="57"/>
      <c r="H99" s="57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2:64" s="8" customFormat="1" ht="15" customHeight="1">
      <c r="B100" s="41" t="s">
        <v>28</v>
      </c>
      <c r="C100" s="55"/>
      <c r="D100" s="56">
        <v>4</v>
      </c>
      <c r="E100" s="57">
        <v>11</v>
      </c>
      <c r="F100" s="57">
        <v>7</v>
      </c>
      <c r="G100" s="57">
        <v>10</v>
      </c>
      <c r="H100" s="57">
        <v>10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2:64" s="8" customFormat="1" ht="15" customHeight="1">
      <c r="B101" s="41" t="s">
        <v>23</v>
      </c>
      <c r="C101" s="55"/>
      <c r="D101" s="56">
        <v>1</v>
      </c>
      <c r="E101" s="57">
        <v>0</v>
      </c>
      <c r="F101" s="57">
        <v>0</v>
      </c>
      <c r="G101" s="57">
        <v>0</v>
      </c>
      <c r="H101" s="57">
        <v>1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</row>
    <row r="102" spans="2:64" s="8" customFormat="1" ht="13.5" thickBot="1">
      <c r="B102" s="41" t="s">
        <v>22</v>
      </c>
      <c r="C102" s="52"/>
      <c r="D102" s="59">
        <v>0</v>
      </c>
      <c r="E102" s="60">
        <v>0</v>
      </c>
      <c r="F102" s="60">
        <v>0</v>
      </c>
      <c r="G102" s="60">
        <v>0</v>
      </c>
      <c r="H102" s="60">
        <v>0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</row>
    <row r="105" spans="2:65" ht="18.75" customHeight="1">
      <c r="B105" s="67" t="s">
        <v>32</v>
      </c>
      <c r="C105" s="67"/>
      <c r="D105" s="67"/>
      <c r="E105" s="67"/>
      <c r="F105" s="67"/>
      <c r="BL105" s="5"/>
      <c r="BM105" s="5"/>
    </row>
    <row r="106" spans="64:65" ht="12">
      <c r="BL106" s="5"/>
      <c r="BM106" s="5"/>
    </row>
    <row r="107" spans="3:65" ht="12.75">
      <c r="C107" s="61">
        <v>20.89</v>
      </c>
      <c r="D107" s="45" t="s">
        <v>33</v>
      </c>
      <c r="BL107" s="5"/>
      <c r="BM107" s="5"/>
    </row>
    <row r="108" spans="3:65" ht="12.75">
      <c r="C108" s="62">
        <v>48.18</v>
      </c>
      <c r="D108" s="45" t="s">
        <v>34</v>
      </c>
      <c r="BL108" s="5"/>
      <c r="BM108" s="5"/>
    </row>
  </sheetData>
  <sheetProtection/>
  <mergeCells count="14">
    <mergeCell ref="A2:I2"/>
    <mergeCell ref="A3:I3"/>
    <mergeCell ref="A10:I10"/>
    <mergeCell ref="A55:I55"/>
    <mergeCell ref="B12:D12"/>
    <mergeCell ref="E12:G12"/>
    <mergeCell ref="A11:G11"/>
    <mergeCell ref="B105:F105"/>
    <mergeCell ref="B91:F91"/>
    <mergeCell ref="I12:J12"/>
    <mergeCell ref="B57:C57"/>
    <mergeCell ref="D57:E57"/>
    <mergeCell ref="F57:G57"/>
    <mergeCell ref="H57:I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2015-02-20T18:41:23Z</cp:lastPrinted>
  <dcterms:created xsi:type="dcterms:W3CDTF">2001-07-31T23:22:49Z</dcterms:created>
  <dcterms:modified xsi:type="dcterms:W3CDTF">2019-04-25T21:55:39Z</dcterms:modified>
  <cp:category/>
  <cp:version/>
  <cp:contentType/>
  <cp:contentStatus/>
</cp:coreProperties>
</file>