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ownloads\"/>
    </mc:Choice>
  </mc:AlternateContent>
  <bookViews>
    <workbookView xWindow="75" yWindow="180" windowWidth="14760" windowHeight="13200"/>
  </bookViews>
  <sheets>
    <sheet name="Sun State" sheetId="4" r:id="rId1"/>
    <sheet name="Capitol Complex" sheetId="5" r:id="rId2"/>
  </sheets>
  <definedNames>
    <definedName name="_xlnm.Print_Area" localSheetId="0">'Sun State'!$A$1:$I$106</definedName>
  </definedNames>
  <calcPr calcId="152511"/>
</workbook>
</file>

<file path=xl/calcChain.xml><?xml version="1.0" encoding="utf-8"?>
<calcChain xmlns="http://schemas.openxmlformats.org/spreadsheetml/2006/main">
  <c r="K69" i="4" l="1"/>
  <c r="K68" i="4"/>
  <c r="K67" i="4"/>
  <c r="K66" i="4"/>
  <c r="K65" i="4"/>
  <c r="K64" i="4"/>
  <c r="K63" i="4"/>
  <c r="K62" i="4"/>
  <c r="K70" i="4"/>
  <c r="K61" i="4"/>
  <c r="K60" i="4"/>
  <c r="J70" i="4"/>
  <c r="G23" i="4"/>
  <c r="D23" i="4"/>
  <c r="H70" i="4"/>
  <c r="I60" i="4"/>
  <c r="G22" i="4"/>
  <c r="D22" i="4"/>
  <c r="F70" i="4"/>
  <c r="G69" i="4"/>
  <c r="G21" i="4"/>
  <c r="D21" i="4"/>
  <c r="D70" i="4"/>
  <c r="E66" i="4"/>
  <c r="G20" i="4"/>
  <c r="D20" i="4"/>
  <c r="B70" i="4"/>
  <c r="C66" i="4"/>
  <c r="G18" i="4"/>
  <c r="G19" i="4"/>
  <c r="D18" i="4"/>
  <c r="D19" i="4"/>
  <c r="H67" i="5"/>
  <c r="I58" i="5"/>
  <c r="G17" i="5"/>
  <c r="G18" i="5"/>
  <c r="D17" i="5"/>
  <c r="D18" i="5"/>
  <c r="G16" i="5"/>
  <c r="D16" i="5"/>
  <c r="G17" i="4"/>
  <c r="G16" i="4"/>
  <c r="D17" i="4"/>
  <c r="D16" i="4"/>
  <c r="D15" i="5"/>
  <c r="G15" i="5"/>
  <c r="G15" i="4"/>
  <c r="D15" i="4"/>
  <c r="D67" i="5"/>
  <c r="E59" i="5"/>
  <c r="F67" i="5"/>
  <c r="G58" i="5"/>
  <c r="B67" i="5"/>
  <c r="C60" i="5"/>
  <c r="G64" i="5"/>
  <c r="I57" i="5"/>
  <c r="I67" i="5"/>
  <c r="I64" i="5"/>
  <c r="I60" i="5"/>
  <c r="I65" i="5"/>
  <c r="I61" i="5"/>
  <c r="I63" i="5"/>
  <c r="I59" i="5"/>
  <c r="I66" i="5"/>
  <c r="I62" i="5"/>
  <c r="G60" i="5"/>
  <c r="C59" i="5"/>
  <c r="C62" i="5"/>
  <c r="C65" i="5"/>
  <c r="C64" i="5"/>
  <c r="C66" i="5"/>
  <c r="G62" i="5"/>
  <c r="C58" i="5"/>
  <c r="C61" i="5"/>
  <c r="C63" i="5"/>
  <c r="G65" i="5"/>
  <c r="G61" i="5"/>
  <c r="C57" i="5"/>
  <c r="C67" i="5"/>
  <c r="C67" i="4"/>
  <c r="C61" i="4"/>
  <c r="C64" i="4"/>
  <c r="C60" i="4"/>
  <c r="C63" i="4"/>
  <c r="G65" i="4"/>
  <c r="I66" i="4"/>
  <c r="I67" i="4"/>
  <c r="E67" i="4"/>
  <c r="E65" i="5"/>
  <c r="G59" i="5"/>
  <c r="G66" i="5"/>
  <c r="E62" i="5"/>
  <c r="G62" i="4"/>
  <c r="G57" i="5"/>
  <c r="E64" i="5"/>
  <c r="G63" i="5"/>
  <c r="E60" i="5"/>
  <c r="E66" i="5"/>
  <c r="E57" i="5"/>
  <c r="E63" i="5"/>
  <c r="E58" i="5"/>
  <c r="E61" i="5"/>
  <c r="E67" i="5"/>
  <c r="G67" i="5"/>
  <c r="E69" i="4"/>
  <c r="G66" i="4"/>
  <c r="G63" i="4"/>
  <c r="G67" i="4"/>
  <c r="G64" i="4"/>
  <c r="G61" i="4"/>
  <c r="C68" i="4"/>
  <c r="G68" i="4"/>
  <c r="C69" i="4"/>
  <c r="G60" i="4"/>
  <c r="C65" i="4"/>
  <c r="I69" i="4"/>
  <c r="E61" i="4"/>
  <c r="E60" i="4"/>
  <c r="I62" i="4"/>
  <c r="C62" i="4"/>
  <c r="E63" i="4"/>
  <c r="E68" i="4"/>
  <c r="I65" i="4"/>
  <c r="I63" i="4"/>
  <c r="I61" i="4"/>
  <c r="I64" i="4"/>
  <c r="E64" i="4"/>
  <c r="E62" i="4"/>
  <c r="I68" i="4"/>
  <c r="E65" i="4"/>
  <c r="G70" i="4"/>
  <c r="C70" i="4"/>
  <c r="I70" i="4"/>
  <c r="E70" i="4"/>
</calcChain>
</file>

<file path=xl/sharedStrings.xml><?xml version="1.0" encoding="utf-8"?>
<sst xmlns="http://schemas.openxmlformats.org/spreadsheetml/2006/main" count="127" uniqueCount="41">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</sst>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22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167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7" fontId="4" fillId="0" borderId="0" xfId="2" applyNumberFormat="1" applyFont="1" applyAlignment="1">
      <alignment horizontal="center"/>
    </xf>
    <xf numFmtId="2" fontId="4" fillId="0" borderId="0" xfId="0" applyNumberFormat="1" applyFont="1"/>
    <xf numFmtId="167" fontId="11" fillId="0" borderId="11" xfId="2" applyNumberFormat="1" applyFont="1" applyBorder="1" applyAlignment="1">
      <alignment horizontal="center"/>
    </xf>
    <xf numFmtId="167" fontId="11" fillId="0" borderId="13" xfId="2" applyNumberFormat="1" applyFont="1" applyBorder="1" applyAlignment="1">
      <alignment horizontal="center"/>
    </xf>
    <xf numFmtId="167" fontId="11" fillId="0" borderId="14" xfId="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7" fontId="16" fillId="0" borderId="0" xfId="2" applyNumberFormat="1" applyFont="1" applyAlignment="1">
      <alignment horizontal="center"/>
    </xf>
    <xf numFmtId="2" fontId="16" fillId="0" borderId="0" xfId="0" applyNumberFormat="1" applyFont="1"/>
    <xf numFmtId="0" fontId="11" fillId="0" borderId="0" xfId="0" applyFont="1"/>
    <xf numFmtId="0" fontId="2" fillId="0" borderId="13" xfId="0" applyFont="1" applyBorder="1" applyAlignment="1">
      <alignment horizontal="center"/>
    </xf>
    <xf numFmtId="167" fontId="2" fillId="0" borderId="16" xfId="2" applyNumberFormat="1" applyFont="1" applyBorder="1" applyAlignment="1">
      <alignment horizontal="center"/>
    </xf>
    <xf numFmtId="167" fontId="2" fillId="0" borderId="17" xfId="2" applyNumberFormat="1" applyFont="1" applyBorder="1" applyAlignment="1">
      <alignment horizontal="center"/>
    </xf>
    <xf numFmtId="0" fontId="17" fillId="0" borderId="0" xfId="0" applyFont="1"/>
    <xf numFmtId="2" fontId="18" fillId="0" borderId="0" xfId="0" applyNumberFormat="1" applyFont="1"/>
    <xf numFmtId="0" fontId="18" fillId="0" borderId="0" xfId="0" applyFont="1"/>
    <xf numFmtId="0" fontId="14" fillId="0" borderId="0" xfId="0" applyFont="1"/>
    <xf numFmtId="2" fontId="6" fillId="0" borderId="0" xfId="0" applyNumberFormat="1" applyFont="1"/>
    <xf numFmtId="0" fontId="19" fillId="0" borderId="0" xfId="0" applyFont="1"/>
    <xf numFmtId="0" fontId="10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3" fontId="20" fillId="0" borderId="19" xfId="1" applyNumberFormat="1" applyFont="1" applyFill="1" applyBorder="1"/>
    <xf numFmtId="167" fontId="10" fillId="0" borderId="20" xfId="2" applyNumberFormat="1" applyFont="1" applyBorder="1"/>
    <xf numFmtId="3" fontId="10" fillId="0" borderId="19" xfId="1" applyNumberFormat="1" applyFont="1" applyFill="1" applyBorder="1"/>
    <xf numFmtId="3" fontId="21" fillId="0" borderId="19" xfId="1" applyNumberFormat="1" applyFont="1" applyFill="1" applyBorder="1"/>
    <xf numFmtId="167" fontId="21" fillId="0" borderId="20" xfId="2" applyNumberFormat="1" applyFont="1" applyBorder="1"/>
    <xf numFmtId="167" fontId="19" fillId="0" borderId="0" xfId="0" applyNumberFormat="1" applyFont="1" applyBorder="1"/>
    <xf numFmtId="0" fontId="10" fillId="0" borderId="10" xfId="0" applyFont="1" applyBorder="1"/>
    <xf numFmtId="3" fontId="20" fillId="0" borderId="21" xfId="1" applyNumberFormat="1" applyFont="1" applyFill="1" applyBorder="1"/>
    <xf numFmtId="167" fontId="10" fillId="0" borderId="22" xfId="2" applyNumberFormat="1" applyFont="1" applyBorder="1"/>
    <xf numFmtId="3" fontId="10" fillId="0" borderId="21" xfId="1" applyNumberFormat="1" applyFont="1" applyFill="1" applyBorder="1"/>
    <xf numFmtId="3" fontId="21" fillId="0" borderId="21" xfId="1" applyNumberFormat="1" applyFont="1" applyFill="1" applyBorder="1"/>
    <xf numFmtId="167" fontId="21" fillId="0" borderId="22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9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2" applyNumberFormat="1" applyFont="1" applyBorder="1" applyAlignment="1">
      <alignment horizontal="center"/>
    </xf>
    <xf numFmtId="1" fontId="10" fillId="0" borderId="20" xfId="2" applyNumberFormat="1" applyFont="1" applyBorder="1" applyAlignment="1">
      <alignment horizontal="center"/>
    </xf>
    <xf numFmtId="1" fontId="10" fillId="0" borderId="25" xfId="2" applyNumberFormat="1" applyFont="1" applyBorder="1"/>
    <xf numFmtId="1" fontId="10" fillId="0" borderId="26" xfId="2" applyNumberFormat="1" applyFont="1" applyBorder="1" applyAlignment="1">
      <alignment horizontal="center"/>
    </xf>
    <xf numFmtId="1" fontId="10" fillId="0" borderId="13" xfId="2" applyNumberFormat="1" applyFont="1" applyBorder="1" applyAlignment="1">
      <alignment horizontal="center"/>
    </xf>
    <xf numFmtId="1" fontId="10" fillId="0" borderId="27" xfId="2" applyNumberFormat="1" applyFont="1" applyBorder="1" applyAlignment="1">
      <alignment horizontal="center"/>
    </xf>
    <xf numFmtId="1" fontId="10" fillId="0" borderId="28" xfId="2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1" fontId="10" fillId="0" borderId="25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9" xfId="0" applyNumberFormat="1" applyFont="1" applyBorder="1"/>
    <xf numFmtId="167" fontId="10" fillId="0" borderId="28" xfId="2" applyNumberFormat="1" applyFont="1" applyBorder="1"/>
    <xf numFmtId="3" fontId="21" fillId="0" borderId="29" xfId="0" applyNumberFormat="1" applyFont="1" applyBorder="1"/>
    <xf numFmtId="167" fontId="21" fillId="0" borderId="28" xfId="2" applyNumberFormat="1" applyFont="1" applyBorder="1"/>
    <xf numFmtId="171" fontId="10" fillId="0" borderId="23" xfId="0" applyNumberFormat="1" applyFont="1" applyBorder="1" applyAlignment="1">
      <alignment horizontal="center"/>
    </xf>
    <xf numFmtId="9" fontId="4" fillId="0" borderId="0" xfId="2" applyFont="1" applyAlignment="1">
      <alignment horizontal="center"/>
    </xf>
    <xf numFmtId="0" fontId="11" fillId="0" borderId="13" xfId="0" applyFont="1" applyBorder="1" applyAlignment="1">
      <alignment horizontal="center"/>
    </xf>
    <xf numFmtId="167" fontId="11" fillId="0" borderId="16" xfId="2" applyNumberFormat="1" applyFont="1" applyBorder="1" applyAlignment="1">
      <alignment horizontal="center"/>
    </xf>
    <xf numFmtId="167" fontId="2" fillId="0" borderId="0" xfId="2" applyNumberFormat="1" applyFont="1" applyAlignment="1">
      <alignment horizontal="center"/>
    </xf>
    <xf numFmtId="167" fontId="11" fillId="0" borderId="0" xfId="2" applyNumberFormat="1" applyFont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0" fontId="15" fillId="0" borderId="0" xfId="0" applyFont="1"/>
    <xf numFmtId="167" fontId="11" fillId="0" borderId="1" xfId="2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7" fontId="2" fillId="0" borderId="31" xfId="2" applyNumberFormat="1" applyFont="1" applyBorder="1" applyAlignment="1">
      <alignment horizontal="center"/>
    </xf>
    <xf numFmtId="167" fontId="2" fillId="0" borderId="32" xfId="2" applyNumberFormat="1" applyFont="1" applyBorder="1" applyAlignment="1">
      <alignment horizontal="center"/>
    </xf>
    <xf numFmtId="167" fontId="2" fillId="0" borderId="3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2" fillId="0" borderId="1" xfId="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5" fillId="0" borderId="36" xfId="0" applyFont="1" applyBorder="1"/>
    <xf numFmtId="0" fontId="15" fillId="0" borderId="35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10362593567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6853994228384789"/>
          <c:w val="0.87213184564857005"/>
          <c:h val="0.576781135815835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'Sun State'!$B$58:$C$58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State'!$C$61:$C$69</c:f>
              <c:numCache>
                <c:formatCode>0.0%</c:formatCode>
                <c:ptCount val="9"/>
                <c:pt idx="0">
                  <c:v>2.7068563779683703E-2</c:v>
                </c:pt>
                <c:pt idx="1">
                  <c:v>0</c:v>
                </c:pt>
                <c:pt idx="2">
                  <c:v>0</c:v>
                </c:pt>
                <c:pt idx="3">
                  <c:v>5.0195825690347529E-2</c:v>
                </c:pt>
                <c:pt idx="4">
                  <c:v>6.2589856725001239E-2</c:v>
                </c:pt>
                <c:pt idx="5">
                  <c:v>0</c:v>
                </c:pt>
                <c:pt idx="6">
                  <c:v>5.3294333449010953E-2</c:v>
                </c:pt>
                <c:pt idx="7">
                  <c:v>0</c:v>
                </c:pt>
                <c:pt idx="8">
                  <c:v>2.4788062069307421E-3</c:v>
                </c:pt>
              </c:numCache>
            </c:numRef>
          </c:val>
        </c:ser>
        <c:ser>
          <c:idx val="4"/>
          <c:order val="1"/>
          <c:tx>
            <c:strRef>
              <c:f>'Sun State'!$D$58:$E$58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State'!$E$61:$E$69</c:f>
              <c:numCache>
                <c:formatCode>0.0%</c:formatCode>
                <c:ptCount val="9"/>
                <c:pt idx="0">
                  <c:v>3.5478723404255327E-2</c:v>
                </c:pt>
                <c:pt idx="1">
                  <c:v>2.6595744680851068E-3</c:v>
                </c:pt>
                <c:pt idx="2">
                  <c:v>0</c:v>
                </c:pt>
                <c:pt idx="3">
                  <c:v>3.7234042553191495E-2</c:v>
                </c:pt>
                <c:pt idx="4">
                  <c:v>0</c:v>
                </c:pt>
                <c:pt idx="5">
                  <c:v>0</c:v>
                </c:pt>
                <c:pt idx="6">
                  <c:v>6.9148936170212782E-2</c:v>
                </c:pt>
                <c:pt idx="7">
                  <c:v>0</c:v>
                </c:pt>
                <c:pt idx="8">
                  <c:v>2.6595744680851068E-3</c:v>
                </c:pt>
              </c:numCache>
            </c:numRef>
          </c:val>
        </c:ser>
        <c:ser>
          <c:idx val="1"/>
          <c:order val="2"/>
          <c:tx>
            <c:strRef>
              <c:f>'Sun State'!$F$58:$G$58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State'!$G$61:$G$69</c:f>
              <c:numCache>
                <c:formatCode>0.0%</c:formatCode>
                <c:ptCount val="9"/>
                <c:pt idx="0">
                  <c:v>2.8010498687664042E-2</c:v>
                </c:pt>
                <c:pt idx="1">
                  <c:v>0</c:v>
                </c:pt>
                <c:pt idx="2">
                  <c:v>9.4488188976377951E-3</c:v>
                </c:pt>
                <c:pt idx="3">
                  <c:v>5.4593175853018372E-2</c:v>
                </c:pt>
                <c:pt idx="4">
                  <c:v>5.6167979002624671E-2</c:v>
                </c:pt>
                <c:pt idx="5">
                  <c:v>1.0498687664041995E-3</c:v>
                </c:pt>
                <c:pt idx="6">
                  <c:v>5.1443569553805774E-2</c:v>
                </c:pt>
                <c:pt idx="7">
                  <c:v>0</c:v>
                </c:pt>
                <c:pt idx="8">
                  <c:v>1.0498687664041995E-3</c:v>
                </c:pt>
              </c:numCache>
            </c:numRef>
          </c:val>
        </c:ser>
        <c:ser>
          <c:idx val="0"/>
          <c:order val="3"/>
          <c:tx>
            <c:strRef>
              <c:f>'Sun State'!$H$58:$I$58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State'!$I$61:$I$69</c:f>
              <c:numCache>
                <c:formatCode>0.0%</c:formatCode>
                <c:ptCount val="9"/>
                <c:pt idx="0">
                  <c:v>2.8070574843483211E-2</c:v>
                </c:pt>
                <c:pt idx="1">
                  <c:v>5.6915196357427431E-3</c:v>
                </c:pt>
                <c:pt idx="2">
                  <c:v>1.1383039271485486E-2</c:v>
                </c:pt>
                <c:pt idx="3">
                  <c:v>7.6266363118952754E-2</c:v>
                </c:pt>
                <c:pt idx="4">
                  <c:v>6.0899260102447353E-2</c:v>
                </c:pt>
                <c:pt idx="5">
                  <c:v>5.6915196357427431E-3</c:v>
                </c:pt>
                <c:pt idx="6">
                  <c:v>8.4234490608992602E-2</c:v>
                </c:pt>
                <c:pt idx="7">
                  <c:v>5.6915196357427431E-3</c:v>
                </c:pt>
                <c:pt idx="8">
                  <c:v>5.6915196357427431E-3</c:v>
                </c:pt>
              </c:numCache>
            </c:numRef>
          </c:val>
        </c:ser>
        <c:ser>
          <c:idx val="2"/>
          <c:order val="4"/>
          <c:tx>
            <c:strRef>
              <c:f>'Sun State'!$J$58:$K$58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4.6357615894039736E-2</c:v>
                </c:pt>
                <c:pt idx="5">
                  <c:v>0</c:v>
                </c:pt>
                <c:pt idx="6">
                  <c:v>0.85033112582781456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654216"/>
        <c:axId val="461652256"/>
      </c:barChart>
      <c:catAx>
        <c:axId val="46165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65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65225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654216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826588898609895"/>
          <c:y val="0.93258780854640355"/>
          <c:w val="0.30892147370467576"/>
          <c:h val="6.7412191453596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State'!$C$14:$C$23</c:f>
              <c:numCache>
                <c:formatCode>0.0%</c:formatCode>
                <c:ptCount val="10"/>
                <c:pt idx="0">
                  <c:v>0.81710000000000005</c:v>
                </c:pt>
                <c:pt idx="1">
                  <c:v>0.81530000000000002</c:v>
                </c:pt>
                <c:pt idx="2">
                  <c:v>0.78800000000000003</c:v>
                </c:pt>
                <c:pt idx="3">
                  <c:v>0.8</c:v>
                </c:pt>
                <c:pt idx="4">
                  <c:v>0.80930000000000002</c:v>
                </c:pt>
                <c:pt idx="5">
                  <c:v>0.88300000000000001</c:v>
                </c:pt>
                <c:pt idx="6">
                  <c:v>0.85199999999999998</c:v>
                </c:pt>
                <c:pt idx="7">
                  <c:v>0.79820000000000002</c:v>
                </c:pt>
                <c:pt idx="8">
                  <c:v>0.71640000000000004</c:v>
                </c:pt>
                <c:pt idx="9">
                  <c:v>0.1033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654608"/>
        <c:axId val="461651080"/>
      </c:lineChart>
      <c:catAx>
        <c:axId val="46165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65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6510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6546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333407932161183"/>
          <c:w val="0.85714439021074829"/>
          <c:h val="0.566668972448618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State'!$F$14:$F$23</c:f>
              <c:numCache>
                <c:formatCode>0.0%</c:formatCode>
                <c:ptCount val="10"/>
                <c:pt idx="0">
                  <c:v>0.80859999999999999</c:v>
                </c:pt>
                <c:pt idx="1">
                  <c:v>0.81059999999999999</c:v>
                </c:pt>
                <c:pt idx="2">
                  <c:v>0.76900000000000002</c:v>
                </c:pt>
                <c:pt idx="3">
                  <c:v>0.78600000000000003</c:v>
                </c:pt>
                <c:pt idx="4">
                  <c:v>0.79530000000000001</c:v>
                </c:pt>
                <c:pt idx="5">
                  <c:v>0.87</c:v>
                </c:pt>
                <c:pt idx="6">
                  <c:v>0.83540000000000003</c:v>
                </c:pt>
                <c:pt idx="7">
                  <c:v>0.76300000000000001</c:v>
                </c:pt>
                <c:pt idx="8">
                  <c:v>0.70720000000000005</c:v>
                </c:pt>
                <c:pt idx="9">
                  <c:v>9.5000000000000001E-2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653432"/>
        <c:axId val="168280152"/>
      </c:lineChart>
      <c:catAx>
        <c:axId val="46165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68280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801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653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20190806999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6853994228384789"/>
          <c:w val="0.87213184564857005"/>
          <c:h val="0.576781135815835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Complex'!$C$58:$C$66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'Capitol Complex'!$D$55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Complex'!$E$58:$E$66</c:f>
              <c:numCache>
                <c:formatCode>0.0%</c:formatCode>
                <c:ptCount val="9"/>
                <c:pt idx="0">
                  <c:v>2.627189324437031E-2</c:v>
                </c:pt>
                <c:pt idx="1">
                  <c:v>0</c:v>
                </c:pt>
                <c:pt idx="2">
                  <c:v>4.1701417848206836E-2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4.1701417848206836E-2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'Capitol Complex'!$F$55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Complex'!$G$58:$G$66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8.8607594936708861E-2</c:v>
                </c:pt>
                <c:pt idx="5">
                  <c:v>0</c:v>
                </c:pt>
                <c:pt idx="6">
                  <c:v>5.0632911392405063E-2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'Capitol Complex'!$I$58:$I$66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0.23529411764705882</c:v>
                </c:pt>
                <c:pt idx="3">
                  <c:v>0</c:v>
                </c:pt>
                <c:pt idx="4">
                  <c:v>8.2352941176470587E-2</c:v>
                </c:pt>
                <c:pt idx="5">
                  <c:v>0</c:v>
                </c:pt>
                <c:pt idx="6">
                  <c:v>2.3529411764705882E-2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79624"/>
        <c:axId val="596470992"/>
      </c:barChart>
      <c:catAx>
        <c:axId val="17787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647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47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77879624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1147580099432429"/>
          <c:y val="0.91760653513816393"/>
          <c:w val="0.5776529722160288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auto"/>
              <c:spPr>
                <a:solidFill>
                  <a:srgbClr val="FF00FF"/>
                </a:solidFill>
              </c:spPr>
            </c:marker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dPt>
            <c:idx val="1"/>
            <c:marker>
              <c:symbol val="auto"/>
              <c:spPr>
                <a:solidFill>
                  <a:srgbClr val="FF00FF"/>
                </a:solidFill>
              </c:spPr>
            </c:marker>
            <c:bubble3D val="0"/>
          </c:dPt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Complex'!$C$14:$C$18</c:f>
              <c:numCache>
                <c:formatCode>0.0%</c:formatCode>
                <c:ptCount val="5"/>
                <c:pt idx="0">
                  <c:v>0.77900000000000003</c:v>
                </c:pt>
                <c:pt idx="1">
                  <c:v>0.94</c:v>
                </c:pt>
                <c:pt idx="2">
                  <c:v>0.89</c:v>
                </c:pt>
                <c:pt idx="3">
                  <c:v>0.86099999999999999</c:v>
                </c:pt>
                <c:pt idx="4">
                  <c:v>0.65900000000000003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Complex'!$I$14:$I$18</c:f>
              <c:numCache>
                <c:formatCode>0.0%</c:formatCode>
                <c:ptCount val="5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 formatCode="0%">
                  <c:v>0.75170000000000003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370720"/>
        <c:axId val="460372680"/>
      </c:lineChart>
      <c:catAx>
        <c:axId val="4603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37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3726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370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468883697230153"/>
          <c:y val="0.88793304270442597"/>
          <c:w val="0.8095251555094074"/>
          <c:h val="0.969829565295754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333407932161183"/>
          <c:w val="0.85714439021074829"/>
          <c:h val="0.566668972448618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dPt>
            <c:idx val="2"/>
            <c:marker>
              <c:symbol val="none"/>
            </c:marker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dPt>
            <c:idx val="3"/>
            <c:marker>
              <c:symbol val="none"/>
            </c:marker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Complex'!$F$14:$F$18</c:f>
              <c:numCache>
                <c:formatCode>0.0%</c:formatCode>
                <c:ptCount val="5"/>
                <c:pt idx="0">
                  <c:v>0.71899999999999997</c:v>
                </c:pt>
                <c:pt idx="1">
                  <c:v>0.93200000000000005</c:v>
                </c:pt>
                <c:pt idx="2">
                  <c:v>0.86799999999999999</c:v>
                </c:pt>
                <c:pt idx="3">
                  <c:v>0.88300000000000001</c:v>
                </c:pt>
                <c:pt idx="4">
                  <c:v>0.61199999999999999</c:v>
                </c:pt>
              </c:numCache>
            </c:numRef>
          </c:val>
          <c:smooth val="0"/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Complex'!$J$14:$J$18</c:f>
              <c:numCache>
                <c:formatCode>0.0%</c:formatCode>
                <c:ptCount val="5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 formatCode="0%">
                  <c:v>0.71889999999999998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72232"/>
        <c:axId val="205795528"/>
      </c:lineChart>
      <c:catAx>
        <c:axId val="46347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05795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955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4722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102583330929785"/>
          <c:y val="0.895836832895888"/>
          <c:w val="0.78934921596338925"/>
          <c:h val="0.974352143482064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70</xdr:row>
      <xdr:rowOff>95250</xdr:rowOff>
    </xdr:from>
    <xdr:to>
      <xdr:col>8</xdr:col>
      <xdr:colOff>257175</xdr:colOff>
      <xdr:row>86</xdr:row>
      <xdr:rowOff>142875</xdr:rowOff>
    </xdr:to>
    <xdr:graphicFrame macro="">
      <xdr:nvGraphicFramePr>
        <xdr:cNvPr id="19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76200</xdr:rowOff>
    </xdr:from>
    <xdr:to>
      <xdr:col>6</xdr:col>
      <xdr:colOff>552450</xdr:colOff>
      <xdr:row>39</xdr:row>
      <xdr:rowOff>9525</xdr:rowOff>
    </xdr:to>
    <xdr:graphicFrame macro="">
      <xdr:nvGraphicFramePr>
        <xdr:cNvPr id="19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104775</xdr:rowOff>
    </xdr:from>
    <xdr:to>
      <xdr:col>6</xdr:col>
      <xdr:colOff>485775</xdr:colOff>
      <xdr:row>54</xdr:row>
      <xdr:rowOff>104775</xdr:rowOff>
    </xdr:to>
    <xdr:graphicFrame macro="">
      <xdr:nvGraphicFramePr>
        <xdr:cNvPr id="19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771525</xdr:colOff>
      <xdr:row>104</xdr:row>
      <xdr:rowOff>152400</xdr:rowOff>
    </xdr:to>
    <xdr:sp macro="" textlink="">
      <xdr:nvSpPr>
        <xdr:cNvPr id="1963" name="Text Box 5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24</xdr:row>
      <xdr:rowOff>38100</xdr:rowOff>
    </xdr:from>
    <xdr:to>
      <xdr:col>9</xdr:col>
      <xdr:colOff>114300</xdr:colOff>
      <xdr:row>28</xdr:row>
      <xdr:rowOff>9525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00700" y="4467225"/>
          <a:ext cx="1466850" cy="581025"/>
        </a:xfrm>
        <a:prstGeom prst="borderCallout1">
          <a:avLst>
            <a:gd name="adj1" fmla="val 12194"/>
            <a:gd name="adj2" fmla="val -8931"/>
            <a:gd name="adj3" fmla="val 2316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39</xdr:row>
      <xdr:rowOff>47625</xdr:rowOff>
    </xdr:from>
    <xdr:to>
      <xdr:col>8</xdr:col>
      <xdr:colOff>638175</xdr:colOff>
      <xdr:row>41</xdr:row>
      <xdr:rowOff>123825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43525" y="6762750"/>
          <a:ext cx="1485900" cy="381000"/>
        </a:xfrm>
        <a:prstGeom prst="borderCallout1">
          <a:avLst>
            <a:gd name="adj1" fmla="val 18519"/>
            <a:gd name="adj2" fmla="val -8694"/>
            <a:gd name="adj3" fmla="val 33861"/>
            <a:gd name="adj4" fmla="val -1581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66" name="Text Box 10"/>
        <xdr:cNvSpPr txBox="1">
          <a:spLocks noChangeArrowheads="1"/>
        </xdr:cNvSpPr>
      </xdr:nvSpPr>
      <xdr:spPr bwMode="auto">
        <a:xfrm>
          <a:off x="3648075" y="14725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85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14300" y="140398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68" name="Text Box 24"/>
        <xdr:cNvSpPr txBox="1">
          <a:spLocks noChangeArrowheads="1"/>
        </xdr:cNvSpPr>
      </xdr:nvSpPr>
      <xdr:spPr bwMode="auto">
        <a:xfrm>
          <a:off x="3648075" y="14725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69" name="Text Box 25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1" name="Text Box 27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2" name="Text Box 28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3" name="Text Box 29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4" name="Text Box 30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5" name="Text Box 31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6" name="Text Box 32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77" name="Text Box 33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78" name="Text Box 34"/>
        <xdr:cNvSpPr txBox="1">
          <a:spLocks noChangeArrowheads="1"/>
        </xdr:cNvSpPr>
      </xdr:nvSpPr>
      <xdr:spPr bwMode="auto">
        <a:xfrm>
          <a:off x="364807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79" name="Text Box 35"/>
        <xdr:cNvSpPr txBox="1">
          <a:spLocks noChangeArrowheads="1"/>
        </xdr:cNvSpPr>
      </xdr:nvSpPr>
      <xdr:spPr bwMode="auto">
        <a:xfrm>
          <a:off x="364807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0.93796</cdr:x>
      <cdr:y>0.50625</cdr:y>
    </cdr:from>
    <cdr:to>
      <cdr:x>0.98321</cdr:x>
      <cdr:y>0.70216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07" y="1289969"/>
          <a:ext cx="263328" cy="497634"/>
        </a:xfrm>
        <a:prstGeom xmlns:a="http://schemas.openxmlformats.org/drawingml/2006/main" prst="upArrow">
          <a:avLst>
            <a:gd name="adj1" fmla="val 50000"/>
            <a:gd name="adj2" fmla="val 472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0.24948</cdr:y>
    </cdr:from>
    <cdr:to>
      <cdr:x>0.99086</cdr:x>
      <cdr:y>0.4677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56861"/>
          <a:ext cx="226335" cy="484289"/>
        </a:xfrm>
        <a:prstGeom xmlns:a="http://schemas.openxmlformats.org/drawingml/2006/main" prst="downArrow">
          <a:avLst>
            <a:gd name="adj1" fmla="val 50000"/>
            <a:gd name="adj2" fmla="val 534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0.26085</cdr:y>
    </cdr:from>
    <cdr:to>
      <cdr:x>0.99086</cdr:x>
      <cdr:y>0.46238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01969"/>
          <a:ext cx="230172" cy="462608"/>
        </a:xfrm>
        <a:prstGeom xmlns:a="http://schemas.openxmlformats.org/drawingml/2006/main" prst="downArrow">
          <a:avLst>
            <a:gd name="adj1" fmla="val 50000"/>
            <a:gd name="adj2" fmla="val 5024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67</xdr:row>
      <xdr:rowOff>95250</xdr:rowOff>
    </xdr:from>
    <xdr:to>
      <xdr:col>8</xdr:col>
      <xdr:colOff>257175</xdr:colOff>
      <xdr:row>83</xdr:row>
      <xdr:rowOff>142875</xdr:rowOff>
    </xdr:to>
    <xdr:graphicFrame macro="">
      <xdr:nvGraphicFramePr>
        <xdr:cNvPr id="336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19</xdr:row>
      <xdr:rowOff>152400</xdr:rowOff>
    </xdr:from>
    <xdr:to>
      <xdr:col>6</xdr:col>
      <xdr:colOff>581025</xdr:colOff>
      <xdr:row>34</xdr:row>
      <xdr:rowOff>0</xdr:rowOff>
    </xdr:to>
    <xdr:graphicFrame macro="">
      <xdr:nvGraphicFramePr>
        <xdr:cNvPr id="336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504825</xdr:colOff>
      <xdr:row>50</xdr:row>
      <xdr:rowOff>9525</xdr:rowOff>
    </xdr:to>
    <xdr:graphicFrame macro="">
      <xdr:nvGraphicFramePr>
        <xdr:cNvPr id="336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762000</xdr:colOff>
      <xdr:row>102</xdr:row>
      <xdr:rowOff>0</xdr:rowOff>
    </xdr:to>
    <xdr:sp macro="" textlink="">
      <xdr:nvSpPr>
        <xdr:cNvPr id="33632" name="Text Box 5"/>
        <xdr:cNvSpPr txBox="1">
          <a:spLocks noChangeArrowheads="1"/>
        </xdr:cNvSpPr>
      </xdr:nvSpPr>
      <xdr:spPr bwMode="auto">
        <a:xfrm>
          <a:off x="695325" y="172212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742950</xdr:colOff>
      <xdr:row>19</xdr:row>
      <xdr:rowOff>85725</xdr:rowOff>
    </xdr:from>
    <xdr:to>
      <xdr:col>8</xdr:col>
      <xdr:colOff>657225</xdr:colOff>
      <xdr:row>23</xdr:row>
      <xdr:rowOff>28575</xdr:rowOff>
    </xdr:to>
    <xdr:sp macro="" textlink="">
      <xdr:nvSpPr>
        <xdr:cNvPr id="6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67350" y="3733800"/>
          <a:ext cx="1343025" cy="638175"/>
        </a:xfrm>
        <a:prstGeom prst="borderCallout1">
          <a:avLst>
            <a:gd name="adj1" fmla="val 12194"/>
            <a:gd name="adj2" fmla="val -8931"/>
            <a:gd name="adj3" fmla="val 2316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600075</xdr:colOff>
      <xdr:row>35</xdr:row>
      <xdr:rowOff>19050</xdr:rowOff>
    </xdr:from>
    <xdr:to>
      <xdr:col>8</xdr:col>
      <xdr:colOff>714375</xdr:colOff>
      <xdr:row>39</xdr:row>
      <xdr:rowOff>57150</xdr:rowOff>
    </xdr:to>
    <xdr:sp macro="" textlink="">
      <xdr:nvSpPr>
        <xdr:cNvPr id="7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24475" y="6286500"/>
          <a:ext cx="962025" cy="647700"/>
        </a:xfrm>
        <a:prstGeom prst="borderCallout1">
          <a:avLst>
            <a:gd name="adj1" fmla="val 18519"/>
            <a:gd name="adj2" fmla="val -8694"/>
            <a:gd name="adj3" fmla="val 33861"/>
            <a:gd name="adj4" fmla="val -1581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86</xdr:row>
      <xdr:rowOff>0</xdr:rowOff>
    </xdr:to>
    <xdr:sp macro="" textlink="">
      <xdr:nvSpPr>
        <xdr:cNvPr id="33635" name="Text Box 10"/>
        <xdr:cNvSpPr txBox="1">
          <a:spLocks noChangeArrowheads="1"/>
        </xdr:cNvSpPr>
      </xdr:nvSpPr>
      <xdr:spPr bwMode="auto">
        <a:xfrm>
          <a:off x="3648075" y="14192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82</xdr:row>
      <xdr:rowOff>66675</xdr:rowOff>
    </xdr:from>
    <xdr:ext cx="1445763" cy="159873"/>
    <xdr:sp macro="" textlink="">
      <xdr:nvSpPr>
        <xdr:cNvPr id="9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14300" y="13716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86</xdr:row>
      <xdr:rowOff>0</xdr:rowOff>
    </xdr:to>
    <xdr:sp macro="" textlink="">
      <xdr:nvSpPr>
        <xdr:cNvPr id="33637" name="Text Box 24"/>
        <xdr:cNvSpPr txBox="1">
          <a:spLocks noChangeArrowheads="1"/>
        </xdr:cNvSpPr>
      </xdr:nvSpPr>
      <xdr:spPr bwMode="auto">
        <a:xfrm>
          <a:off x="3648075" y="14192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38" name="Text Box 25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39" name="Text Box 26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0" name="Text Box 27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1" name="Text Box 28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2" name="Text Box 29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3" name="Text Box 30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4" name="Text Box 31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5" name="Text Box 32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33646" name="Text Box 33"/>
        <xdr:cNvSpPr txBox="1">
          <a:spLocks noChangeArrowheads="1"/>
        </xdr:cNvSpPr>
      </xdr:nvSpPr>
      <xdr:spPr bwMode="auto">
        <a:xfrm>
          <a:off x="695325" y="16868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100</xdr:row>
      <xdr:rowOff>0</xdr:rowOff>
    </xdr:to>
    <xdr:sp macro="" textlink="">
      <xdr:nvSpPr>
        <xdr:cNvPr id="33647" name="Text Box 34"/>
        <xdr:cNvSpPr txBox="1">
          <a:spLocks noChangeArrowheads="1"/>
        </xdr:cNvSpPr>
      </xdr:nvSpPr>
      <xdr:spPr bwMode="auto">
        <a:xfrm>
          <a:off x="3648075" y="16868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100</xdr:row>
      <xdr:rowOff>0</xdr:rowOff>
    </xdr:to>
    <xdr:sp macro="" textlink="">
      <xdr:nvSpPr>
        <xdr:cNvPr id="33648" name="Text Box 35"/>
        <xdr:cNvSpPr txBox="1">
          <a:spLocks noChangeArrowheads="1"/>
        </xdr:cNvSpPr>
      </xdr:nvSpPr>
      <xdr:spPr bwMode="auto">
        <a:xfrm>
          <a:off x="3648075" y="16868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0.93796</cdr:x>
      <cdr:y>0.50625</cdr:y>
    </cdr:from>
    <cdr:to>
      <cdr:x>0.98321</cdr:x>
      <cdr:y>0.70216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07" y="1289969"/>
          <a:ext cx="263328" cy="497634"/>
        </a:xfrm>
        <a:prstGeom xmlns:a="http://schemas.openxmlformats.org/drawingml/2006/main" prst="upArrow">
          <a:avLst>
            <a:gd name="adj1" fmla="val 50000"/>
            <a:gd name="adj2" fmla="val 472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0.24948</cdr:y>
    </cdr:from>
    <cdr:to>
      <cdr:x>0.99086</cdr:x>
      <cdr:y>0.4677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56861"/>
          <a:ext cx="226335" cy="484289"/>
        </a:xfrm>
        <a:prstGeom xmlns:a="http://schemas.openxmlformats.org/drawingml/2006/main" prst="downArrow">
          <a:avLst>
            <a:gd name="adj1" fmla="val 50000"/>
            <a:gd name="adj2" fmla="val 534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0.26085</cdr:y>
    </cdr:from>
    <cdr:to>
      <cdr:x>0.99086</cdr:x>
      <cdr:y>0.46238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01969"/>
          <a:ext cx="230172" cy="462608"/>
        </a:xfrm>
        <a:prstGeom xmlns:a="http://schemas.openxmlformats.org/drawingml/2006/main" prst="downArrow">
          <a:avLst>
            <a:gd name="adj1" fmla="val 50000"/>
            <a:gd name="adj2" fmla="val 5024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showGridLines="0" tabSelected="1" zoomScaleNormal="100" zoomScaleSheetLayoutView="100" workbookViewId="0">
      <selection activeCell="H23" sqref="H23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.5703125" style="3" customWidth="1"/>
    <col min="9" max="9" width="11.42578125" style="3" customWidth="1"/>
    <col min="10" max="11" width="11.42578125" style="4" customWidth="1"/>
    <col min="12" max="44" width="5.140625" style="4" customWidth="1"/>
    <col min="45" max="48" width="5.140625" style="3" customWidth="1"/>
    <col min="49" max="16384" width="11.42578125" style="3"/>
  </cols>
  <sheetData>
    <row r="1" spans="1:43" ht="15" customHeight="1"/>
    <row r="2" spans="1:43" ht="22.5">
      <c r="A2" s="100" t="s">
        <v>29</v>
      </c>
      <c r="B2" s="100"/>
      <c r="C2" s="100"/>
      <c r="D2" s="100"/>
      <c r="E2" s="100"/>
      <c r="F2" s="100"/>
      <c r="G2" s="100"/>
      <c r="H2" s="101"/>
      <c r="I2" s="101"/>
      <c r="J2" s="5"/>
    </row>
    <row r="3" spans="1:43" ht="15.75" customHeight="1">
      <c r="A3" s="102" t="s">
        <v>0</v>
      </c>
      <c r="B3" s="102"/>
      <c r="C3" s="102"/>
      <c r="D3" s="102"/>
      <c r="E3" s="102"/>
      <c r="F3" s="102"/>
      <c r="G3" s="102"/>
      <c r="H3" s="101"/>
      <c r="I3" s="101"/>
      <c r="J3" s="5"/>
    </row>
    <row r="4" spans="1:43" ht="6.75" customHeight="1">
      <c r="F4" s="6"/>
    </row>
    <row r="5" spans="1:43" ht="13.5" thickBot="1">
      <c r="F5" s="6"/>
    </row>
    <row r="6" spans="1:43" s="1" customFormat="1" ht="15.75" thickBot="1">
      <c r="A6" s="7" t="s">
        <v>1</v>
      </c>
      <c r="B6" s="8">
        <v>2011</v>
      </c>
      <c r="C6" s="8">
        <v>2012</v>
      </c>
      <c r="D6" s="8">
        <v>2013</v>
      </c>
      <c r="E6" s="8" t="s">
        <v>39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" customFormat="1" ht="15">
      <c r="A7" s="9" t="s">
        <v>2</v>
      </c>
      <c r="B7" s="10">
        <v>0.94</v>
      </c>
      <c r="C7" s="10">
        <v>0.95</v>
      </c>
      <c r="D7" s="10">
        <v>0.81100000000000005</v>
      </c>
      <c r="E7" s="10">
        <v>0.92700000000000005</v>
      </c>
      <c r="F7" s="10">
        <v>0.88</v>
      </c>
      <c r="G7" s="10">
        <v>0.99399999999999999</v>
      </c>
      <c r="H7" s="10">
        <v>0.99399999999999999</v>
      </c>
      <c r="I7" s="10">
        <v>0.93910000000000005</v>
      </c>
      <c r="J7" s="10">
        <v>0.88</v>
      </c>
      <c r="K7" s="11">
        <v>0.86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customHeight="1">
      <c r="D8" s="12" t="s">
        <v>38</v>
      </c>
    </row>
    <row r="9" spans="1:43" ht="15" customHeight="1">
      <c r="D9" s="12"/>
    </row>
    <row r="10" spans="1:43" ht="18.75">
      <c r="A10" s="103" t="s">
        <v>3</v>
      </c>
      <c r="B10" s="103"/>
      <c r="C10" s="103"/>
      <c r="D10" s="103"/>
      <c r="E10" s="103"/>
      <c r="F10" s="103"/>
      <c r="G10" s="103"/>
      <c r="H10" s="104"/>
      <c r="I10" s="104"/>
    </row>
    <row r="11" spans="1:43" ht="12" customHeight="1" thickBot="1">
      <c r="A11" s="111"/>
      <c r="B11" s="111"/>
      <c r="C11" s="111"/>
      <c r="D11" s="111"/>
      <c r="E11" s="111"/>
      <c r="F11" s="111"/>
      <c r="G11" s="111"/>
      <c r="H11" s="13"/>
    </row>
    <row r="12" spans="1:43" s="1" customFormat="1" ht="15.75" thickBot="1">
      <c r="B12" s="106" t="s">
        <v>4</v>
      </c>
      <c r="C12" s="107"/>
      <c r="D12" s="108"/>
      <c r="E12" s="106" t="s">
        <v>5</v>
      </c>
      <c r="F12" s="109"/>
      <c r="G12" s="110"/>
      <c r="H12" s="14" t="s">
        <v>6</v>
      </c>
      <c r="I12" s="113" t="s">
        <v>7</v>
      </c>
      <c r="J12" s="10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2011</v>
      </c>
      <c r="B14" s="23">
        <v>0.6</v>
      </c>
      <c r="C14" s="24">
        <v>0.81710000000000005</v>
      </c>
      <c r="D14" s="25">
        <v>1.2E-2</v>
      </c>
      <c r="E14" s="26">
        <v>0.6</v>
      </c>
      <c r="F14" s="24">
        <v>0.80859999999999999</v>
      </c>
      <c r="G14" s="25">
        <v>4.9000000000000002E-2</v>
      </c>
      <c r="H14" s="27" t="s">
        <v>14</v>
      </c>
      <c r="I14" s="89">
        <v>0.69499999999999995</v>
      </c>
      <c r="J14" s="89">
        <v>0.66600000000000004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2012</v>
      </c>
      <c r="B15" s="23">
        <v>0.6</v>
      </c>
      <c r="C15" s="24">
        <v>0.81530000000000002</v>
      </c>
      <c r="D15" s="25">
        <f t="shared" ref="D15:D21" si="0">(C15-C14)/C14</f>
        <v>-2.2029127401787096E-3</v>
      </c>
      <c r="E15" s="26">
        <v>0.6</v>
      </c>
      <c r="F15" s="24">
        <v>0.81059999999999999</v>
      </c>
      <c r="G15" s="25">
        <f t="shared" ref="G15:G21" si="1">(F15-F14)/F14</f>
        <v>2.4734108335394533E-3</v>
      </c>
      <c r="H15" s="27" t="s">
        <v>14</v>
      </c>
      <c r="I15" s="89">
        <v>0.69389999999999996</v>
      </c>
      <c r="J15" s="89">
        <v>0.66639999999999999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2013</v>
      </c>
      <c r="B16" s="23">
        <v>0.6</v>
      </c>
      <c r="C16" s="24">
        <v>0.78800000000000003</v>
      </c>
      <c r="D16" s="25">
        <f t="shared" si="0"/>
        <v>-3.3484606893168144E-2</v>
      </c>
      <c r="E16" s="26">
        <v>0.6</v>
      </c>
      <c r="F16" s="24">
        <v>0.76900000000000002</v>
      </c>
      <c r="G16" s="25">
        <f t="shared" si="1"/>
        <v>-5.132000986923263E-2</v>
      </c>
      <c r="H16" s="27" t="s">
        <v>14</v>
      </c>
      <c r="I16" s="89">
        <v>0.70809999999999995</v>
      </c>
      <c r="J16" s="89">
        <v>0.67410000000000003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4" s="1" customFormat="1" ht="15">
      <c r="A17" s="22">
        <v>2015</v>
      </c>
      <c r="B17" s="23">
        <v>0.6</v>
      </c>
      <c r="C17" s="24">
        <v>0.8</v>
      </c>
      <c r="D17" s="25">
        <f t="shared" si="0"/>
        <v>1.5228426395939099E-2</v>
      </c>
      <c r="E17" s="26">
        <v>0.6</v>
      </c>
      <c r="F17" s="24">
        <v>0.78600000000000003</v>
      </c>
      <c r="G17" s="25">
        <f t="shared" si="1"/>
        <v>2.2106631989596899E-2</v>
      </c>
      <c r="H17" s="27" t="s">
        <v>14</v>
      </c>
      <c r="I17" s="89">
        <v>0.70830000000000004</v>
      </c>
      <c r="J17" s="89">
        <v>0.66800000000000004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4" s="36" customFormat="1" ht="15">
      <c r="A18" s="22">
        <v>2016</v>
      </c>
      <c r="B18" s="23">
        <v>0.6</v>
      </c>
      <c r="C18" s="24">
        <v>0.80930000000000002</v>
      </c>
      <c r="D18" s="25">
        <f t="shared" si="0"/>
        <v>1.1624999999999969E-2</v>
      </c>
      <c r="E18" s="26">
        <v>0.6</v>
      </c>
      <c r="F18" s="24">
        <v>0.79530000000000001</v>
      </c>
      <c r="G18" s="25">
        <f t="shared" si="1"/>
        <v>1.1832061068702257E-2</v>
      </c>
      <c r="H18" s="27" t="s">
        <v>14</v>
      </c>
      <c r="I18" s="89">
        <v>0.71579999999999999</v>
      </c>
      <c r="J18" s="89">
        <v>0.67889999999999995</v>
      </c>
      <c r="K18" s="21"/>
      <c r="L18" s="21"/>
      <c r="M18" s="21"/>
      <c r="N18" s="21"/>
      <c r="O18" s="21"/>
      <c r="P18" s="21"/>
      <c r="Q18" s="21"/>
      <c r="R18" s="21"/>
      <c r="S18" s="35"/>
      <c r="T18" s="21"/>
      <c r="U18" s="21"/>
      <c r="V18" s="21"/>
      <c r="W18" s="3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4" s="1" customFormat="1" ht="15">
      <c r="A19" s="37">
        <v>2017</v>
      </c>
      <c r="B19" s="23">
        <v>0.6</v>
      </c>
      <c r="C19" s="24">
        <v>0.88300000000000001</v>
      </c>
      <c r="D19" s="25">
        <f t="shared" si="0"/>
        <v>9.1066353638947217E-2</v>
      </c>
      <c r="E19" s="26">
        <v>0.6</v>
      </c>
      <c r="F19" s="24">
        <v>0.87</v>
      </c>
      <c r="G19" s="25">
        <f t="shared" si="1"/>
        <v>9.3926820067898889E-2</v>
      </c>
      <c r="H19" s="27" t="s">
        <v>14</v>
      </c>
      <c r="I19" s="89">
        <v>0.75170000000000003</v>
      </c>
      <c r="J19" s="89">
        <v>0.71889999999999998</v>
      </c>
      <c r="K19" s="2"/>
      <c r="L19" s="2"/>
      <c r="M19" s="2"/>
      <c r="N19" s="2"/>
      <c r="O19" s="2"/>
      <c r="P19" s="2"/>
      <c r="Q19" s="2"/>
      <c r="R19" s="2"/>
      <c r="S19" s="29"/>
      <c r="T19" s="21"/>
      <c r="U19" s="2"/>
      <c r="V19" s="2"/>
      <c r="W19" s="29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4" ht="15.75" thickBot="1">
      <c r="A20" s="37">
        <v>2018</v>
      </c>
      <c r="B20" s="23">
        <v>0.6</v>
      </c>
      <c r="C20" s="24">
        <v>0.85199999999999998</v>
      </c>
      <c r="D20" s="91">
        <f t="shared" si="0"/>
        <v>-3.5107587768969453E-2</v>
      </c>
      <c r="E20" s="26">
        <v>0.6</v>
      </c>
      <c r="F20" s="24">
        <v>0.83540000000000003</v>
      </c>
      <c r="G20" s="91">
        <f t="shared" si="1"/>
        <v>-3.9770114942528696E-2</v>
      </c>
      <c r="H20" s="27" t="s">
        <v>14</v>
      </c>
      <c r="I20" s="89">
        <v>0.75929999999999997</v>
      </c>
      <c r="J20" s="89">
        <v>0.71540000000000004</v>
      </c>
      <c r="T20" s="41"/>
      <c r="U20" s="42"/>
      <c r="X20" s="41"/>
      <c r="Y20" s="42"/>
    </row>
    <row r="21" spans="1:44" s="92" customFormat="1" ht="15.75" thickBot="1">
      <c r="A21" s="94">
        <v>2019</v>
      </c>
      <c r="B21" s="95">
        <v>0.6</v>
      </c>
      <c r="C21" s="96">
        <v>0.79820000000000002</v>
      </c>
      <c r="D21" s="97">
        <f t="shared" si="0"/>
        <v>-6.3145539906103235E-2</v>
      </c>
      <c r="E21" s="95">
        <v>0.6</v>
      </c>
      <c r="F21" s="96">
        <v>0.76300000000000001</v>
      </c>
      <c r="G21" s="97">
        <f t="shared" si="1"/>
        <v>-8.666507062485039E-2</v>
      </c>
      <c r="H21" s="98" t="s">
        <v>14</v>
      </c>
      <c r="I21" s="89">
        <v>0.73650000000000004</v>
      </c>
      <c r="J21" s="89">
        <v>0.69230000000000003</v>
      </c>
      <c r="K21" s="42"/>
      <c r="L21" s="42"/>
      <c r="M21" s="42"/>
      <c r="N21" s="42"/>
      <c r="O21" s="42"/>
      <c r="P21" s="42"/>
      <c r="Q21" s="42"/>
      <c r="R21" s="42"/>
      <c r="S21" s="42"/>
      <c r="T21" s="41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s="92" customFormat="1" ht="15.75" thickBot="1">
      <c r="A22" s="8">
        <v>2020</v>
      </c>
      <c r="B22" s="99">
        <v>0.6</v>
      </c>
      <c r="C22" s="99">
        <v>0.71640000000000004</v>
      </c>
      <c r="D22" s="99">
        <f>(C22-C21)/C21</f>
        <v>-0.10248058130794285</v>
      </c>
      <c r="E22" s="99">
        <v>0.6</v>
      </c>
      <c r="F22" s="99">
        <v>0.70720000000000005</v>
      </c>
      <c r="G22" s="99">
        <f>(F22-F21)/F21</f>
        <v>-7.3132372214940969E-2</v>
      </c>
      <c r="H22" s="8" t="s">
        <v>14</v>
      </c>
      <c r="I22" s="89">
        <v>0.73740000000000006</v>
      </c>
      <c r="J22" s="89">
        <v>0.70799999999999996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92" customFormat="1" ht="15" thickBot="1">
      <c r="A23" s="7">
        <v>2021</v>
      </c>
      <c r="B23" s="93">
        <v>0.6</v>
      </c>
      <c r="C23" s="93">
        <v>0.1033</v>
      </c>
      <c r="D23" s="93">
        <f>(C23-C22)/C22</f>
        <v>-0.8558068118369625</v>
      </c>
      <c r="E23" s="93">
        <v>0.6</v>
      </c>
      <c r="F23" s="93">
        <v>9.5000000000000001E-2</v>
      </c>
      <c r="G23" s="93">
        <f>(F23-F22)/F22</f>
        <v>-0.86566742081447967</v>
      </c>
      <c r="H23" s="7" t="s">
        <v>40</v>
      </c>
      <c r="I23" s="90">
        <v>0.48699999999999999</v>
      </c>
      <c r="J23" s="90">
        <v>0.46700000000000003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>
      <c r="T24" s="41"/>
      <c r="U24" s="42"/>
      <c r="X24" s="41"/>
      <c r="Y24" s="42"/>
    </row>
    <row r="25" spans="1:44">
      <c r="T25" s="41"/>
      <c r="U25" s="42"/>
      <c r="X25" s="41"/>
      <c r="Y25" s="42"/>
    </row>
    <row r="26" spans="1:44">
      <c r="T26" s="41"/>
      <c r="U26" s="42"/>
      <c r="X26" s="41"/>
      <c r="Y26" s="42"/>
    </row>
    <row r="27" spans="1:44">
      <c r="T27" s="41"/>
      <c r="U27" s="42"/>
      <c r="X27" s="41"/>
      <c r="Y27" s="42"/>
    </row>
    <row r="28" spans="1:44">
      <c r="T28" s="41"/>
      <c r="U28" s="42"/>
      <c r="X28" s="41"/>
      <c r="Y28" s="42"/>
    </row>
    <row r="29" spans="1:44">
      <c r="T29" s="41"/>
      <c r="U29" s="42"/>
      <c r="X29" s="41"/>
      <c r="Y29" s="42"/>
    </row>
    <row r="30" spans="1:44">
      <c r="T30" s="41"/>
      <c r="U30" s="42"/>
      <c r="X30" s="41"/>
      <c r="Y30" s="42"/>
    </row>
    <row r="31" spans="1:44">
      <c r="L31" s="42"/>
      <c r="M31" s="42"/>
    </row>
    <row r="33" spans="23:23">
      <c r="W33" s="44"/>
    </row>
    <row r="34" spans="23:23">
      <c r="W34" s="44"/>
    </row>
    <row r="35" spans="23:23">
      <c r="W35" s="44"/>
    </row>
    <row r="36" spans="23:23">
      <c r="W36" s="44"/>
    </row>
    <row r="37" spans="23:23">
      <c r="W37" s="44"/>
    </row>
    <row r="38" spans="23:23">
      <c r="W38" s="44"/>
    </row>
    <row r="55" spans="1:38" ht="12" customHeight="1"/>
    <row r="56" spans="1:38" ht="18.95" customHeight="1">
      <c r="A56" s="105" t="s">
        <v>15</v>
      </c>
      <c r="B56" s="105"/>
      <c r="C56" s="105"/>
      <c r="D56" s="105"/>
      <c r="E56" s="105"/>
      <c r="F56" s="105"/>
      <c r="G56" s="105"/>
      <c r="H56" s="104"/>
      <c r="I56" s="104"/>
    </row>
    <row r="57" spans="1:38" ht="12.75" thickBot="1"/>
    <row r="58" spans="1:38" s="6" customFormat="1" ht="14.1" customHeight="1" thickBot="1">
      <c r="B58" s="114">
        <v>2017</v>
      </c>
      <c r="C58" s="115"/>
      <c r="D58" s="114">
        <v>2018</v>
      </c>
      <c r="E58" s="115"/>
      <c r="F58" s="114">
        <v>2019</v>
      </c>
      <c r="G58" s="115"/>
      <c r="H58" s="114">
        <v>2020</v>
      </c>
      <c r="I58" s="115"/>
      <c r="J58" s="114">
        <v>2021</v>
      </c>
      <c r="K58" s="11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1:38" s="6" customFormat="1" ht="13.5" thickBot="1">
      <c r="A59" s="80" t="s">
        <v>16</v>
      </c>
      <c r="B59" s="46" t="s">
        <v>17</v>
      </c>
      <c r="C59" s="18" t="s">
        <v>18</v>
      </c>
      <c r="D59" s="46" t="s">
        <v>17</v>
      </c>
      <c r="E59" s="18" t="s">
        <v>18</v>
      </c>
      <c r="F59" s="46" t="s">
        <v>17</v>
      </c>
      <c r="G59" s="18" t="s">
        <v>18</v>
      </c>
      <c r="H59" s="46" t="s">
        <v>17</v>
      </c>
      <c r="I59" s="18" t="s">
        <v>18</v>
      </c>
      <c r="J59" s="46" t="s">
        <v>17</v>
      </c>
      <c r="K59" s="18" t="s">
        <v>18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s="6" customFormat="1" ht="12.75">
      <c r="A60" s="55" t="s">
        <v>19</v>
      </c>
      <c r="B60" s="49">
        <v>649</v>
      </c>
      <c r="C60" s="50">
        <f>B60/B70</f>
        <v>0.80437261414902583</v>
      </c>
      <c r="D60" s="49">
        <v>641.31999999999994</v>
      </c>
      <c r="E60" s="50">
        <f>D60/D70</f>
        <v>0.85281914893617028</v>
      </c>
      <c r="F60" s="49">
        <v>760.32</v>
      </c>
      <c r="G60" s="50">
        <f>F60/F70</f>
        <v>0.79823622047244103</v>
      </c>
      <c r="H60" s="49">
        <v>629.34</v>
      </c>
      <c r="I60" s="50">
        <f>H60/H70</f>
        <v>0.71638019351166771</v>
      </c>
      <c r="J60" s="49">
        <v>78</v>
      </c>
      <c r="K60" s="50">
        <f>J60/J70</f>
        <v>0.10331125827814569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s="6" customFormat="1" ht="12.75">
      <c r="A61" s="55" t="s">
        <v>25</v>
      </c>
      <c r="B61" s="56">
        <v>21.84</v>
      </c>
      <c r="C61" s="57">
        <f>B61/B70</f>
        <v>2.7068563779683703E-2</v>
      </c>
      <c r="D61" s="56">
        <v>26.68</v>
      </c>
      <c r="E61" s="57">
        <f>D61/D70</f>
        <v>3.5478723404255327E-2</v>
      </c>
      <c r="F61" s="56">
        <v>26.68</v>
      </c>
      <c r="G61" s="57">
        <f>F61/F70</f>
        <v>2.8010498687664042E-2</v>
      </c>
      <c r="H61" s="56">
        <v>24.66</v>
      </c>
      <c r="I61" s="57">
        <f>H61/H70</f>
        <v>2.8070574843483211E-2</v>
      </c>
      <c r="J61" s="56">
        <v>0</v>
      </c>
      <c r="K61" s="57">
        <f>J61/J70</f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8" s="6" customFormat="1" ht="12.75">
      <c r="A62" s="55" t="s">
        <v>22</v>
      </c>
      <c r="B62" s="56">
        <v>0</v>
      </c>
      <c r="C62" s="57">
        <f>B62/B70</f>
        <v>0</v>
      </c>
      <c r="D62" s="56">
        <v>2</v>
      </c>
      <c r="E62" s="57">
        <f>D62/D70</f>
        <v>2.6595744680851068E-3</v>
      </c>
      <c r="F62" s="56">
        <v>0</v>
      </c>
      <c r="G62" s="57">
        <f>F62/F70</f>
        <v>0</v>
      </c>
      <c r="H62" s="56">
        <v>5</v>
      </c>
      <c r="I62" s="57">
        <f>H62/H70</f>
        <v>5.6915196357427431E-3</v>
      </c>
      <c r="J62" s="56">
        <v>0</v>
      </c>
      <c r="K62" s="57">
        <f>J62/J70</f>
        <v>0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38" s="6" customFormat="1" ht="12.75">
      <c r="A63" s="55" t="s">
        <v>20</v>
      </c>
      <c r="B63" s="56">
        <v>0</v>
      </c>
      <c r="C63" s="57">
        <f>B63/B70</f>
        <v>0</v>
      </c>
      <c r="D63" s="56">
        <v>0</v>
      </c>
      <c r="E63" s="57">
        <f>D63/D70</f>
        <v>0</v>
      </c>
      <c r="F63" s="56">
        <v>9</v>
      </c>
      <c r="G63" s="57">
        <f>F63/F70</f>
        <v>9.4488188976377951E-3</v>
      </c>
      <c r="H63" s="56">
        <v>10</v>
      </c>
      <c r="I63" s="57">
        <f>H63/H70</f>
        <v>1.1383039271485486E-2</v>
      </c>
      <c r="J63" s="56">
        <v>0</v>
      </c>
      <c r="K63" s="57">
        <f>J63/J70</f>
        <v>0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1:38" s="6" customFormat="1" ht="12.75">
      <c r="A64" s="55" t="s">
        <v>21</v>
      </c>
      <c r="B64" s="56">
        <v>40.5</v>
      </c>
      <c r="C64" s="57">
        <f>B64/B70</f>
        <v>5.0195825690347529E-2</v>
      </c>
      <c r="D64" s="56">
        <v>28</v>
      </c>
      <c r="E64" s="57">
        <f>D64/D70</f>
        <v>3.7234042553191495E-2</v>
      </c>
      <c r="F64" s="56">
        <v>52</v>
      </c>
      <c r="G64" s="57">
        <f>F64/F70</f>
        <v>5.4593175853018372E-2</v>
      </c>
      <c r="H64" s="56">
        <v>67</v>
      </c>
      <c r="I64" s="57">
        <f>H64/H70</f>
        <v>7.6266363118952754E-2</v>
      </c>
      <c r="J64" s="56">
        <v>0</v>
      </c>
      <c r="K64" s="57">
        <f>J64/J70</f>
        <v>0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44" s="6" customFormat="1" ht="12.75" customHeight="1">
      <c r="A65" s="61" t="s">
        <v>27</v>
      </c>
      <c r="B65" s="56">
        <v>50.5</v>
      </c>
      <c r="C65" s="57">
        <f>B65/B70</f>
        <v>6.2589856725001239E-2</v>
      </c>
      <c r="D65" s="56"/>
      <c r="E65" s="57">
        <f>D65/D70</f>
        <v>0</v>
      </c>
      <c r="F65" s="56">
        <v>53.5</v>
      </c>
      <c r="G65" s="57">
        <f>F65/F70</f>
        <v>5.6167979002624671E-2</v>
      </c>
      <c r="H65" s="56">
        <v>53.5</v>
      </c>
      <c r="I65" s="57">
        <f>H65/H70</f>
        <v>6.0899260102447353E-2</v>
      </c>
      <c r="J65" s="56">
        <v>35</v>
      </c>
      <c r="K65" s="57">
        <f>J65/J70</f>
        <v>4.6357615894039736E-2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1:44" s="6" customFormat="1" ht="12.75">
      <c r="A66" s="55" t="s">
        <v>30</v>
      </c>
      <c r="B66" s="56">
        <v>0</v>
      </c>
      <c r="C66" s="57">
        <f>B66/B70</f>
        <v>0</v>
      </c>
      <c r="D66" s="56">
        <v>0</v>
      </c>
      <c r="E66" s="57">
        <f>D66/D70</f>
        <v>0</v>
      </c>
      <c r="F66" s="56">
        <v>1</v>
      </c>
      <c r="G66" s="57">
        <f>F66/F70</f>
        <v>1.0498687664041995E-3</v>
      </c>
      <c r="H66" s="56">
        <v>5</v>
      </c>
      <c r="I66" s="57">
        <f>H66/H70</f>
        <v>5.6915196357427431E-3</v>
      </c>
      <c r="J66" s="56">
        <v>0</v>
      </c>
      <c r="K66" s="57">
        <f>J66/J70</f>
        <v>0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44" s="6" customFormat="1" ht="12.75">
      <c r="A67" s="55" t="s">
        <v>26</v>
      </c>
      <c r="B67" s="56">
        <v>43</v>
      </c>
      <c r="C67" s="57">
        <f>B67/B70</f>
        <v>5.3294333449010953E-2</v>
      </c>
      <c r="D67" s="56">
        <v>52</v>
      </c>
      <c r="E67" s="57">
        <f>D67/D70</f>
        <v>6.9148936170212782E-2</v>
      </c>
      <c r="F67" s="56">
        <v>49</v>
      </c>
      <c r="G67" s="57">
        <f>F67/F70</f>
        <v>5.1443569553805774E-2</v>
      </c>
      <c r="H67" s="56">
        <v>74</v>
      </c>
      <c r="I67" s="57">
        <f>H67/H70</f>
        <v>8.4234490608992602E-2</v>
      </c>
      <c r="J67" s="56">
        <v>642</v>
      </c>
      <c r="K67" s="57">
        <f>J67/J70</f>
        <v>0.85033112582781456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44" s="6" customFormat="1" ht="12.75">
      <c r="A68" s="55" t="s">
        <v>24</v>
      </c>
      <c r="B68" s="56">
        <v>0</v>
      </c>
      <c r="C68" s="57">
        <f>B68/B70</f>
        <v>0</v>
      </c>
      <c r="D68" s="56">
        <v>0</v>
      </c>
      <c r="E68" s="57">
        <f>D68/D70</f>
        <v>0</v>
      </c>
      <c r="F68" s="56">
        <v>0</v>
      </c>
      <c r="G68" s="57">
        <f>F68/F70</f>
        <v>0</v>
      </c>
      <c r="H68" s="56">
        <v>5</v>
      </c>
      <c r="I68" s="57">
        <f>H68/H70</f>
        <v>5.6915196357427431E-3</v>
      </c>
      <c r="J68" s="56">
        <v>0</v>
      </c>
      <c r="K68" s="57">
        <f>J68/J70</f>
        <v>0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44" s="6" customFormat="1" ht="12.75">
      <c r="A69" s="55" t="s">
        <v>23</v>
      </c>
      <c r="B69" s="56">
        <v>2</v>
      </c>
      <c r="C69" s="57">
        <f>B69/B70</f>
        <v>2.4788062069307421E-3</v>
      </c>
      <c r="D69" s="56">
        <v>2</v>
      </c>
      <c r="E69" s="57">
        <f>D69/D70</f>
        <v>2.6595744680851068E-3</v>
      </c>
      <c r="F69" s="56">
        <v>1</v>
      </c>
      <c r="G69" s="57">
        <f>F69/F70</f>
        <v>1.0498687664041995E-3</v>
      </c>
      <c r="H69" s="56">
        <v>5</v>
      </c>
      <c r="I69" s="57">
        <f>H69/H70</f>
        <v>5.6915196357427431E-3</v>
      </c>
      <c r="J69" s="56">
        <v>0</v>
      </c>
      <c r="K69" s="57">
        <f>J69/J70</f>
        <v>0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44" s="6" customFormat="1" ht="13.5" thickBot="1">
      <c r="A70" s="55" t="s">
        <v>28</v>
      </c>
      <c r="B70" s="81">
        <f t="shared" ref="B70:G70" si="2">SUM(B60:B69)</f>
        <v>806.84</v>
      </c>
      <c r="C70" s="82">
        <f t="shared" si="2"/>
        <v>1</v>
      </c>
      <c r="D70" s="81">
        <f t="shared" si="2"/>
        <v>751.99999999999989</v>
      </c>
      <c r="E70" s="82">
        <f t="shared" si="2"/>
        <v>1</v>
      </c>
      <c r="F70" s="81">
        <f t="shared" si="2"/>
        <v>952.5</v>
      </c>
      <c r="G70" s="82">
        <f t="shared" si="2"/>
        <v>1.0000000000000002</v>
      </c>
      <c r="H70" s="81">
        <f>SUM(H60:H69)</f>
        <v>878.5</v>
      </c>
      <c r="I70" s="82">
        <f>SUM(I60:I69)</f>
        <v>1.0000000000000002</v>
      </c>
      <c r="J70" s="81">
        <f>SUM(J60:J69)</f>
        <v>755</v>
      </c>
      <c r="K70" s="82">
        <f>SUM(K60:K69)</f>
        <v>1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6" customFormat="1" ht="12.75">
      <c r="A74" s="62"/>
      <c r="B74" s="63"/>
      <c r="C74" s="64"/>
      <c r="D74" s="65"/>
      <c r="E74" s="54"/>
      <c r="F74" s="65"/>
      <c r="G74" s="54"/>
      <c r="H74" s="5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6" customFormat="1" ht="12.75">
      <c r="A75" s="62"/>
      <c r="B75" s="63"/>
      <c r="C75" s="64"/>
      <c r="D75" s="65"/>
      <c r="E75" s="54"/>
      <c r="F75" s="65"/>
      <c r="G75" s="54"/>
      <c r="H75" s="5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6" customFormat="1" ht="12.75">
      <c r="A76" s="62"/>
      <c r="B76" s="63"/>
      <c r="C76" s="64"/>
      <c r="D76" s="65"/>
      <c r="E76" s="54"/>
      <c r="F76" s="65"/>
      <c r="G76" s="54"/>
      <c r="H76" s="5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88" spans="1:39" ht="18.75" customHeight="1"/>
    <row r="89" spans="1:39" ht="41.1" customHeight="1">
      <c r="A89" s="66"/>
      <c r="B89" s="112" t="s">
        <v>32</v>
      </c>
      <c r="C89" s="112"/>
      <c r="D89" s="112"/>
      <c r="E89" s="112"/>
      <c r="F89" s="112"/>
      <c r="G89" s="66"/>
      <c r="H89" s="67"/>
      <c r="I89" s="67"/>
    </row>
    <row r="90" spans="1:39" ht="12.75" thickBot="1"/>
    <row r="91" spans="1:39" s="6" customFormat="1" ht="13.5" thickBot="1">
      <c r="D91" s="68">
        <v>2017</v>
      </c>
      <c r="E91" s="68">
        <v>2018</v>
      </c>
      <c r="F91" s="68">
        <v>2019</v>
      </c>
      <c r="G91" s="68">
        <v>2020</v>
      </c>
      <c r="H91" s="68">
        <v>2021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1:39" s="6" customFormat="1" ht="12.75">
      <c r="B92" s="55" t="s">
        <v>25</v>
      </c>
      <c r="C92" s="69"/>
      <c r="D92" s="70">
        <v>22</v>
      </c>
      <c r="E92" s="70">
        <v>25</v>
      </c>
      <c r="F92" s="70">
        <v>36</v>
      </c>
      <c r="G92" s="70">
        <v>27</v>
      </c>
      <c r="H92" s="70">
        <v>16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1:39" s="6" customFormat="1" ht="12.75">
      <c r="B93" s="55" t="s">
        <v>22</v>
      </c>
      <c r="C93" s="72"/>
      <c r="D93" s="73">
        <v>15</v>
      </c>
      <c r="E93" s="73">
        <v>7</v>
      </c>
      <c r="F93" s="73">
        <v>11</v>
      </c>
      <c r="G93" s="73">
        <v>13</v>
      </c>
      <c r="H93" s="73">
        <v>4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1:39" s="6" customFormat="1" ht="12.75">
      <c r="B94" s="55" t="s">
        <v>20</v>
      </c>
      <c r="C94" s="72"/>
      <c r="D94" s="73">
        <v>10</v>
      </c>
      <c r="E94" s="73">
        <v>25</v>
      </c>
      <c r="F94" s="73">
        <v>30</v>
      </c>
      <c r="G94" s="73">
        <v>25</v>
      </c>
      <c r="H94" s="73">
        <v>20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1:39" s="6" customFormat="1" ht="12.75">
      <c r="B95" s="55" t="s">
        <v>21</v>
      </c>
      <c r="C95" s="72"/>
      <c r="D95" s="73">
        <v>22</v>
      </c>
      <c r="E95" s="73">
        <v>22</v>
      </c>
      <c r="F95" s="73">
        <v>20</v>
      </c>
      <c r="G95" s="73">
        <v>22</v>
      </c>
      <c r="H95" s="73">
        <v>15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1:39" s="6" customFormat="1" ht="12.75" customHeight="1">
      <c r="B96" s="61" t="s">
        <v>27</v>
      </c>
      <c r="C96" s="72"/>
      <c r="D96" s="73">
        <v>63</v>
      </c>
      <c r="E96" s="73">
        <v>69</v>
      </c>
      <c r="F96" s="73">
        <v>78</v>
      </c>
      <c r="G96" s="73">
        <v>66</v>
      </c>
      <c r="H96" s="73">
        <v>62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2:63" s="6" customFormat="1" ht="12.75" customHeight="1">
      <c r="B97" s="61" t="s">
        <v>30</v>
      </c>
      <c r="C97" s="72"/>
      <c r="D97" s="73">
        <v>28</v>
      </c>
      <c r="E97" s="73"/>
      <c r="F97" s="73"/>
      <c r="G97" s="73"/>
      <c r="H97" s="7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2:63" s="6" customFormat="1" ht="15" customHeight="1">
      <c r="B98" s="55" t="s">
        <v>31</v>
      </c>
      <c r="C98" s="72"/>
      <c r="D98" s="73">
        <v>119</v>
      </c>
      <c r="E98" s="73">
        <v>114</v>
      </c>
      <c r="F98" s="73">
        <v>140</v>
      </c>
      <c r="G98" s="73">
        <v>138</v>
      </c>
      <c r="H98" s="73">
        <v>131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2:63" s="6" customFormat="1" ht="15" customHeight="1">
      <c r="B99" s="55" t="s">
        <v>24</v>
      </c>
      <c r="C99" s="72"/>
      <c r="D99" s="73">
        <v>7</v>
      </c>
      <c r="E99" s="73">
        <v>8</v>
      </c>
      <c r="F99" s="73">
        <v>6</v>
      </c>
      <c r="G99" s="73">
        <v>8</v>
      </c>
      <c r="H99" s="73">
        <v>2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2:63" s="6" customFormat="1" ht="13.5" thickBot="1">
      <c r="B100" s="55" t="s">
        <v>23</v>
      </c>
      <c r="C100" s="69"/>
      <c r="D100" s="75">
        <v>4</v>
      </c>
      <c r="E100" s="75">
        <v>2</v>
      </c>
      <c r="F100" s="75">
        <v>7</v>
      </c>
      <c r="G100" s="75">
        <v>6</v>
      </c>
      <c r="H100" s="75">
        <v>6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3" spans="2:63" ht="18.75" customHeight="1">
      <c r="B103" s="112" t="s">
        <v>33</v>
      </c>
      <c r="C103" s="112"/>
      <c r="D103" s="112"/>
      <c r="E103" s="112"/>
      <c r="F103" s="112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 ht="12.75">
      <c r="C105" s="79">
        <v>18.37</v>
      </c>
      <c r="D105" s="62" t="s">
        <v>34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2.75">
      <c r="C106" s="85">
        <v>33.340000000000003</v>
      </c>
      <c r="D106" s="62" t="s">
        <v>35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mergeCells count="15">
    <mergeCell ref="B89:F89"/>
    <mergeCell ref="I12:J12"/>
    <mergeCell ref="B103:F103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3"/>
  <sheetViews>
    <sheetView topLeftCell="A52" workbookViewId="0">
      <selection activeCell="K24" sqref="K24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" style="3" customWidth="1"/>
    <col min="9" max="9" width="11.42578125" style="3" customWidth="1"/>
    <col min="10" max="11" width="11.42578125" style="4" customWidth="1"/>
    <col min="12" max="44" width="5.140625" style="4" customWidth="1"/>
    <col min="45" max="48" width="5.140625" style="3" customWidth="1"/>
    <col min="49" max="16384" width="11.42578125" style="3"/>
  </cols>
  <sheetData>
    <row r="1" spans="1:44" ht="15" customHeight="1"/>
    <row r="2" spans="1:44" ht="22.5">
      <c r="A2" s="100" t="s">
        <v>36</v>
      </c>
      <c r="B2" s="100"/>
      <c r="C2" s="100"/>
      <c r="D2" s="100"/>
      <c r="E2" s="100"/>
      <c r="F2" s="100"/>
      <c r="G2" s="100"/>
      <c r="H2" s="101"/>
      <c r="I2" s="101"/>
      <c r="J2" s="5"/>
    </row>
    <row r="3" spans="1:44" ht="15.75" customHeight="1">
      <c r="A3" s="102" t="s">
        <v>0</v>
      </c>
      <c r="B3" s="102"/>
      <c r="C3" s="102"/>
      <c r="D3" s="102"/>
      <c r="E3" s="102"/>
      <c r="F3" s="102"/>
      <c r="G3" s="102"/>
      <c r="H3" s="101"/>
      <c r="I3" s="101"/>
      <c r="J3" s="5"/>
    </row>
    <row r="4" spans="1:44" ht="6.75" customHeight="1">
      <c r="F4" s="6"/>
    </row>
    <row r="5" spans="1:44" ht="13.5" thickBot="1">
      <c r="F5" s="6"/>
    </row>
    <row r="6" spans="1:44" s="1" customFormat="1" ht="15.75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1</v>
      </c>
      <c r="C7" s="10">
        <v>0.83299999999999996</v>
      </c>
      <c r="D7" s="10">
        <v>0.83299999999999996</v>
      </c>
      <c r="E7" s="10">
        <v>0.66700000000000004</v>
      </c>
      <c r="F7" s="11">
        <v>0.81799999999999995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customHeight="1">
      <c r="B8" s="12" t="s">
        <v>38</v>
      </c>
      <c r="D8" s="12"/>
    </row>
    <row r="9" spans="1:44" ht="15" customHeight="1">
      <c r="D9" s="12"/>
    </row>
    <row r="10" spans="1:44" ht="18.75">
      <c r="A10" s="103" t="s">
        <v>3</v>
      </c>
      <c r="B10" s="103"/>
      <c r="C10" s="103"/>
      <c r="D10" s="103"/>
      <c r="E10" s="103"/>
      <c r="F10" s="103"/>
      <c r="G10" s="103"/>
      <c r="H10" s="104"/>
      <c r="I10" s="104"/>
    </row>
    <row r="11" spans="1:44" ht="12" customHeight="1" thickBot="1">
      <c r="A11" s="111"/>
      <c r="B11" s="111"/>
      <c r="C11" s="111"/>
      <c r="D11" s="111"/>
      <c r="E11" s="111"/>
      <c r="F11" s="111"/>
      <c r="G11" s="111"/>
      <c r="H11" s="13"/>
    </row>
    <row r="12" spans="1:44" s="1" customFormat="1" ht="15.75" thickBot="1">
      <c r="B12" s="106" t="s">
        <v>4</v>
      </c>
      <c r="C12" s="107"/>
      <c r="D12" s="108"/>
      <c r="E12" s="106" t="s">
        <v>5</v>
      </c>
      <c r="F12" s="109"/>
      <c r="G12" s="110"/>
      <c r="H12" s="14" t="s">
        <v>6</v>
      </c>
      <c r="I12" s="116" t="s">
        <v>7</v>
      </c>
      <c r="J12" s="11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4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4" s="1" customFormat="1" ht="15">
      <c r="A14" s="22">
        <v>2012</v>
      </c>
      <c r="B14" s="23">
        <v>0.6</v>
      </c>
      <c r="C14" s="24">
        <v>0.77900000000000003</v>
      </c>
      <c r="D14" s="25" t="s">
        <v>37</v>
      </c>
      <c r="E14" s="26">
        <v>0.6</v>
      </c>
      <c r="F14" s="24">
        <v>0.71899999999999997</v>
      </c>
      <c r="G14" s="25" t="s">
        <v>37</v>
      </c>
      <c r="H14" s="27" t="s">
        <v>37</v>
      </c>
      <c r="I14" s="28">
        <v>0.69389999999999996</v>
      </c>
      <c r="J14" s="28">
        <v>0.66639999999999999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4" s="1" customFormat="1" ht="15">
      <c r="A15" s="22">
        <v>2013</v>
      </c>
      <c r="B15" s="23">
        <v>0.6</v>
      </c>
      <c r="C15" s="24">
        <v>0.94</v>
      </c>
      <c r="D15" s="25">
        <f>(C15-C14)/C14</f>
        <v>0.20667522464698321</v>
      </c>
      <c r="E15" s="26">
        <v>0.6</v>
      </c>
      <c r="F15" s="24">
        <v>0.93200000000000005</v>
      </c>
      <c r="G15" s="25">
        <f>(F15-F14)/F14</f>
        <v>0.2962447844228096</v>
      </c>
      <c r="H15" s="27" t="s">
        <v>14</v>
      </c>
      <c r="I15" s="28">
        <v>0.70809999999999995</v>
      </c>
      <c r="J15" s="28">
        <v>0.67410000000000003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4" s="1" customFormat="1" ht="15">
      <c r="A16" s="22">
        <v>2015</v>
      </c>
      <c r="B16" s="23">
        <v>0.6</v>
      </c>
      <c r="C16" s="24">
        <v>0.89</v>
      </c>
      <c r="D16" s="25">
        <f>(C16-C15)/C15</f>
        <v>-5.3191489361702059E-2</v>
      </c>
      <c r="E16" s="26">
        <v>0.6</v>
      </c>
      <c r="F16" s="24">
        <v>0.86799999999999999</v>
      </c>
      <c r="G16" s="25">
        <f>(F16-F15)/F15</f>
        <v>-6.8669527896995763E-2</v>
      </c>
      <c r="H16" s="27" t="s">
        <v>14</v>
      </c>
      <c r="I16" s="28">
        <v>0.70830000000000004</v>
      </c>
      <c r="J16" s="28">
        <v>0.66800000000000004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5">
      <c r="A17" s="22">
        <v>2016</v>
      </c>
      <c r="B17" s="23">
        <v>0.6</v>
      </c>
      <c r="C17" s="24">
        <v>0.86099999999999999</v>
      </c>
      <c r="D17" s="25">
        <f>(C17-C16)/C16</f>
        <v>-3.2584269662921377E-2</v>
      </c>
      <c r="E17" s="26">
        <v>0.6</v>
      </c>
      <c r="F17" s="24">
        <v>0.88300000000000001</v>
      </c>
      <c r="G17" s="25">
        <f>(F17-F16)/F16</f>
        <v>1.7281105990783426E-2</v>
      </c>
      <c r="H17" s="27" t="s">
        <v>14</v>
      </c>
      <c r="I17" s="34">
        <v>0.71579999999999999</v>
      </c>
      <c r="J17" s="34">
        <v>0.67889999999999995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5.75" thickBot="1">
      <c r="A18" s="87">
        <v>2017</v>
      </c>
      <c r="B18" s="30">
        <v>0.6</v>
      </c>
      <c r="C18" s="88">
        <v>0.65900000000000003</v>
      </c>
      <c r="D18" s="31">
        <f>(C18-C17)/C17</f>
        <v>-0.23461091753774677</v>
      </c>
      <c r="E18" s="32">
        <v>0.6</v>
      </c>
      <c r="F18" s="88">
        <v>0.61199999999999999</v>
      </c>
      <c r="G18" s="31">
        <f>(F18-F17)/F17</f>
        <v>-0.30690826727066822</v>
      </c>
      <c r="H18" s="33" t="s">
        <v>14</v>
      </c>
      <c r="I18" s="86">
        <v>0.75170000000000003</v>
      </c>
      <c r="J18" s="86">
        <v>0.71889999999999998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5.75" thickBot="1">
      <c r="A19" s="37">
        <v>2018</v>
      </c>
      <c r="B19" s="23">
        <v>0.6</v>
      </c>
      <c r="C19" s="38"/>
      <c r="D19" s="39"/>
      <c r="E19" s="26">
        <v>0.6</v>
      </c>
      <c r="F19" s="38"/>
      <c r="G19" s="39"/>
      <c r="H19" s="27"/>
      <c r="I19" s="40"/>
      <c r="T19" s="41"/>
      <c r="U19" s="42"/>
      <c r="X19" s="41"/>
      <c r="Y19" s="42"/>
    </row>
    <row r="20" spans="1:43" ht="18.75">
      <c r="A20" s="43"/>
      <c r="I20" s="40"/>
      <c r="T20" s="41"/>
      <c r="U20" s="42"/>
      <c r="X20" s="41"/>
      <c r="Y20" s="42"/>
    </row>
    <row r="21" spans="1:43">
      <c r="T21" s="41"/>
      <c r="U21" s="42"/>
      <c r="X21" s="41"/>
      <c r="Y21" s="42"/>
    </row>
    <row r="22" spans="1:43">
      <c r="T22" s="41"/>
      <c r="U22" s="42"/>
      <c r="X22" s="41"/>
      <c r="Y22" s="42"/>
    </row>
    <row r="23" spans="1:43">
      <c r="T23" s="41"/>
      <c r="U23" s="42"/>
      <c r="X23" s="41"/>
      <c r="Y23" s="42"/>
    </row>
    <row r="24" spans="1:43">
      <c r="T24" s="41"/>
      <c r="U24" s="42"/>
      <c r="X24" s="41"/>
      <c r="Y24" s="42"/>
    </row>
    <row r="25" spans="1:43">
      <c r="T25" s="41"/>
      <c r="U25" s="42"/>
      <c r="X25" s="41"/>
      <c r="Y25" s="42"/>
    </row>
    <row r="26" spans="1:43">
      <c r="T26" s="41"/>
      <c r="U26" s="42"/>
      <c r="X26" s="41"/>
      <c r="Y26" s="42"/>
    </row>
    <row r="27" spans="1:43">
      <c r="T27" s="41"/>
      <c r="U27" s="42"/>
      <c r="X27" s="41"/>
      <c r="Y27" s="42"/>
    </row>
    <row r="28" spans="1:43">
      <c r="L28" s="42"/>
      <c r="M28" s="42"/>
    </row>
    <row r="30" spans="1:43">
      <c r="W30" s="44"/>
    </row>
    <row r="31" spans="1:43">
      <c r="W31" s="44"/>
    </row>
    <row r="32" spans="1:43">
      <c r="W32" s="44"/>
    </row>
    <row r="33" spans="23:23">
      <c r="W33" s="44"/>
    </row>
    <row r="34" spans="23:23">
      <c r="W34" s="44"/>
    </row>
    <row r="35" spans="23:23">
      <c r="W35" s="44"/>
    </row>
    <row r="52" spans="1:44" ht="12" customHeight="1"/>
    <row r="53" spans="1:44" ht="18.95" customHeight="1">
      <c r="A53" s="105" t="s">
        <v>15</v>
      </c>
      <c r="B53" s="105"/>
      <c r="C53" s="105"/>
      <c r="D53" s="105"/>
      <c r="E53" s="105"/>
      <c r="F53" s="105"/>
      <c r="G53" s="105"/>
      <c r="H53" s="104"/>
      <c r="I53" s="104"/>
    </row>
    <row r="54" spans="1:44" ht="12.75" thickBot="1"/>
    <row r="55" spans="1:44" s="6" customFormat="1" ht="14.1" customHeight="1" thickBot="1">
      <c r="B55" s="114">
        <v>2013</v>
      </c>
      <c r="C55" s="115"/>
      <c r="D55" s="114">
        <v>2015</v>
      </c>
      <c r="E55" s="115"/>
      <c r="F55" s="118">
        <v>2016</v>
      </c>
      <c r="G55" s="119"/>
      <c r="H55" s="118">
        <v>2017</v>
      </c>
      <c r="I55" s="11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6" customFormat="1" ht="13.5" thickBot="1">
      <c r="A56" s="80" t="s">
        <v>16</v>
      </c>
      <c r="B56" s="46" t="s">
        <v>17</v>
      </c>
      <c r="C56" s="18" t="s">
        <v>18</v>
      </c>
      <c r="D56" s="46" t="s">
        <v>17</v>
      </c>
      <c r="E56" s="18" t="s">
        <v>18</v>
      </c>
      <c r="F56" s="47" t="s">
        <v>17</v>
      </c>
      <c r="G56" s="48" t="s">
        <v>18</v>
      </c>
      <c r="H56" s="47" t="s">
        <v>17</v>
      </c>
      <c r="I56" s="48" t="s">
        <v>18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6" customFormat="1" ht="12.75">
      <c r="A57" s="55" t="s">
        <v>19</v>
      </c>
      <c r="B57" s="51">
        <v>47</v>
      </c>
      <c r="C57" s="50">
        <f>B57/B67</f>
        <v>0.94</v>
      </c>
      <c r="D57" s="52">
        <v>42.7</v>
      </c>
      <c r="E57" s="50">
        <f>D57/D67</f>
        <v>0.89032527105921611</v>
      </c>
      <c r="F57" s="52">
        <v>34</v>
      </c>
      <c r="G57" s="53">
        <f>F57/F67</f>
        <v>0.86075949367088611</v>
      </c>
      <c r="H57" s="52">
        <v>28</v>
      </c>
      <c r="I57" s="53">
        <f>H57/H67</f>
        <v>0.6588235294117647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6" customFormat="1" ht="12.75">
      <c r="A58" s="55" t="s">
        <v>25</v>
      </c>
      <c r="B58" s="58">
        <v>0</v>
      </c>
      <c r="C58" s="57">
        <f>B58/B67</f>
        <v>0</v>
      </c>
      <c r="D58" s="59">
        <v>1.26</v>
      </c>
      <c r="E58" s="57">
        <f>D58/D67</f>
        <v>2.627189324437031E-2</v>
      </c>
      <c r="F58" s="59">
        <v>0</v>
      </c>
      <c r="G58" s="60">
        <f>F58/F67</f>
        <v>0</v>
      </c>
      <c r="H58" s="59">
        <v>0</v>
      </c>
      <c r="I58" s="60">
        <f>H58/H67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6" customFormat="1" ht="12.75">
      <c r="A59" s="55" t="s">
        <v>22</v>
      </c>
      <c r="B59" s="58">
        <v>0</v>
      </c>
      <c r="C59" s="57">
        <f>B59/B67</f>
        <v>0</v>
      </c>
      <c r="D59" s="59">
        <v>0</v>
      </c>
      <c r="E59" s="57">
        <f>D59/D67</f>
        <v>0</v>
      </c>
      <c r="F59" s="59">
        <v>0</v>
      </c>
      <c r="G59" s="60">
        <f>F59/F67</f>
        <v>0</v>
      </c>
      <c r="H59" s="59">
        <v>0</v>
      </c>
      <c r="I59" s="60">
        <f>H59/H67</f>
        <v>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6" customFormat="1" ht="12.75">
      <c r="A60" s="55" t="s">
        <v>20</v>
      </c>
      <c r="B60" s="58">
        <v>0</v>
      </c>
      <c r="C60" s="57">
        <f>B60/B67</f>
        <v>0</v>
      </c>
      <c r="D60" s="59">
        <v>2</v>
      </c>
      <c r="E60" s="57">
        <f>D60/D67</f>
        <v>4.1701417848206836E-2</v>
      </c>
      <c r="F60" s="59">
        <v>0</v>
      </c>
      <c r="G60" s="60">
        <f>F60/F67</f>
        <v>0</v>
      </c>
      <c r="H60" s="59">
        <v>10</v>
      </c>
      <c r="I60" s="60">
        <f>H60/H67</f>
        <v>0.23529411764705882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6" customFormat="1" ht="12.75">
      <c r="A61" s="55" t="s">
        <v>21</v>
      </c>
      <c r="B61" s="58">
        <v>0</v>
      </c>
      <c r="C61" s="57">
        <f>B61/B67</f>
        <v>0</v>
      </c>
      <c r="D61" s="59">
        <v>0</v>
      </c>
      <c r="E61" s="57">
        <f>D61/D67</f>
        <v>0</v>
      </c>
      <c r="F61" s="59">
        <v>0</v>
      </c>
      <c r="G61" s="60">
        <f>F61/F67</f>
        <v>0</v>
      </c>
      <c r="H61" s="59">
        <v>0</v>
      </c>
      <c r="I61" s="60">
        <f>H61/H67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6" customFormat="1" ht="12.75" customHeight="1">
      <c r="A62" s="61" t="s">
        <v>27</v>
      </c>
      <c r="B62" s="58">
        <v>1</v>
      </c>
      <c r="C62" s="57">
        <f>B62/B67</f>
        <v>0.02</v>
      </c>
      <c r="D62" s="59">
        <v>0</v>
      </c>
      <c r="E62" s="57">
        <f>D62/D67</f>
        <v>0</v>
      </c>
      <c r="F62" s="59">
        <v>3.5</v>
      </c>
      <c r="G62" s="60">
        <f>F62/F67</f>
        <v>8.8607594936708861E-2</v>
      </c>
      <c r="H62" s="59">
        <v>3.5</v>
      </c>
      <c r="I62" s="60">
        <f>H62/H67</f>
        <v>8.2352941176470587E-2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6" customFormat="1" ht="12.75">
      <c r="A63" s="55" t="s">
        <v>30</v>
      </c>
      <c r="B63" s="58">
        <v>0</v>
      </c>
      <c r="C63" s="57">
        <f>B63/B67</f>
        <v>0</v>
      </c>
      <c r="D63" s="59">
        <v>0</v>
      </c>
      <c r="E63" s="57">
        <f>D63/D67</f>
        <v>0</v>
      </c>
      <c r="F63" s="59">
        <v>0</v>
      </c>
      <c r="G63" s="60">
        <f>F63/F67</f>
        <v>0</v>
      </c>
      <c r="H63" s="59">
        <v>0</v>
      </c>
      <c r="I63" s="60">
        <f>H63/H67</f>
        <v>0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6" customFormat="1" ht="12.75">
      <c r="A64" s="55" t="s">
        <v>26</v>
      </c>
      <c r="B64" s="58">
        <v>2</v>
      </c>
      <c r="C64" s="57">
        <f>B64/B67</f>
        <v>0.04</v>
      </c>
      <c r="D64" s="59">
        <v>2</v>
      </c>
      <c r="E64" s="57">
        <f>D64/D67</f>
        <v>4.1701417848206836E-2</v>
      </c>
      <c r="F64" s="59">
        <v>2</v>
      </c>
      <c r="G64" s="60">
        <f>F64/F67</f>
        <v>5.0632911392405063E-2</v>
      </c>
      <c r="H64" s="59">
        <v>1</v>
      </c>
      <c r="I64" s="60">
        <f>H64/H67</f>
        <v>2.3529411764705882E-2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6" customFormat="1" ht="12.75">
      <c r="A65" s="55" t="s">
        <v>24</v>
      </c>
      <c r="B65" s="58">
        <v>0</v>
      </c>
      <c r="C65" s="57">
        <f>B65/B67</f>
        <v>0</v>
      </c>
      <c r="D65" s="59">
        <v>0</v>
      </c>
      <c r="E65" s="57">
        <f>D65/D67</f>
        <v>0</v>
      </c>
      <c r="F65" s="59">
        <v>0</v>
      </c>
      <c r="G65" s="60">
        <f>F65/F67</f>
        <v>0</v>
      </c>
      <c r="H65" s="59">
        <v>0</v>
      </c>
      <c r="I65" s="60">
        <f>H65/H67</f>
        <v>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6" customFormat="1" ht="12.75">
      <c r="A66" s="55" t="s">
        <v>23</v>
      </c>
      <c r="B66" s="58">
        <v>0</v>
      </c>
      <c r="C66" s="57">
        <f>B66/B67</f>
        <v>0</v>
      </c>
      <c r="D66" s="59">
        <v>0</v>
      </c>
      <c r="E66" s="57">
        <f>D66/D67</f>
        <v>0</v>
      </c>
      <c r="F66" s="59">
        <v>0</v>
      </c>
      <c r="G66" s="60">
        <f>F66/F67</f>
        <v>0</v>
      </c>
      <c r="H66" s="59">
        <v>0</v>
      </c>
      <c r="I66" s="60">
        <f>H66/H67</f>
        <v>0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6" customFormat="1" ht="13.5" thickBot="1">
      <c r="A67" s="55" t="s">
        <v>28</v>
      </c>
      <c r="B67" s="81">
        <f t="shared" ref="B67:G67" si="0">SUM(B57:B66)</f>
        <v>50</v>
      </c>
      <c r="C67" s="82">
        <f t="shared" si="0"/>
        <v>1</v>
      </c>
      <c r="D67" s="81">
        <f t="shared" si="0"/>
        <v>47.96</v>
      </c>
      <c r="E67" s="82">
        <f t="shared" si="0"/>
        <v>1</v>
      </c>
      <c r="F67" s="83">
        <f t="shared" si="0"/>
        <v>39.5</v>
      </c>
      <c r="G67" s="84">
        <f t="shared" si="0"/>
        <v>1</v>
      </c>
      <c r="H67" s="83">
        <f>SUM(H57:H66)</f>
        <v>42.5</v>
      </c>
      <c r="I67" s="84">
        <f>SUM(I57:I66)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6" customFormat="1" ht="12.75">
      <c r="A68" s="62"/>
      <c r="B68" s="63"/>
      <c r="C68" s="64"/>
      <c r="D68" s="65"/>
      <c r="E68" s="54"/>
      <c r="F68" s="65"/>
      <c r="G68" s="54"/>
      <c r="H68" s="5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6" customFormat="1" ht="12.75">
      <c r="A69" s="62"/>
      <c r="B69" s="63"/>
      <c r="C69" s="64"/>
      <c r="D69" s="65"/>
      <c r="E69" s="54"/>
      <c r="F69" s="65"/>
      <c r="G69" s="54"/>
      <c r="H69" s="5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85" spans="1:42" ht="18.75" customHeight="1"/>
    <row r="86" spans="1:42" ht="41.1" customHeight="1">
      <c r="A86" s="66"/>
      <c r="B86" s="112" t="s">
        <v>32</v>
      </c>
      <c r="C86" s="112"/>
      <c r="D86" s="112"/>
      <c r="E86" s="112"/>
      <c r="F86" s="112"/>
      <c r="G86" s="66"/>
      <c r="H86" s="67"/>
      <c r="I86" s="67"/>
    </row>
    <row r="87" spans="1:42" ht="12.75" thickBot="1"/>
    <row r="88" spans="1:42" s="6" customFormat="1" ht="13.5" thickBot="1">
      <c r="D88" s="68">
        <v>2013</v>
      </c>
      <c r="E88" s="68">
        <v>2015</v>
      </c>
      <c r="F88" s="68">
        <v>2016</v>
      </c>
      <c r="G88" s="68">
        <v>2017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6" customFormat="1" ht="12.75">
      <c r="B89" s="55" t="s">
        <v>25</v>
      </c>
      <c r="C89" s="69"/>
      <c r="D89" s="70">
        <v>3</v>
      </c>
      <c r="E89" s="71">
        <v>4</v>
      </c>
      <c r="F89" s="70">
        <v>2</v>
      </c>
      <c r="G89" s="70"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6" customFormat="1" ht="12.75">
      <c r="B90" s="55" t="s">
        <v>22</v>
      </c>
      <c r="C90" s="72"/>
      <c r="D90" s="73">
        <v>0</v>
      </c>
      <c r="E90" s="74">
        <v>1</v>
      </c>
      <c r="F90" s="73">
        <v>0</v>
      </c>
      <c r="G90" s="73"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s="6" customFormat="1" ht="12.75">
      <c r="B91" s="55" t="s">
        <v>20</v>
      </c>
      <c r="C91" s="72"/>
      <c r="D91" s="73">
        <v>3</v>
      </c>
      <c r="E91" s="74">
        <v>5</v>
      </c>
      <c r="F91" s="73">
        <v>1</v>
      </c>
      <c r="G91" s="73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s="6" customFormat="1" ht="12.75">
      <c r="B92" s="55" t="s">
        <v>21</v>
      </c>
      <c r="C92" s="72"/>
      <c r="D92" s="73">
        <v>2</v>
      </c>
      <c r="E92" s="74">
        <v>3</v>
      </c>
      <c r="F92" s="73">
        <v>0</v>
      </c>
      <c r="G92" s="73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s="6" customFormat="1" ht="12.75" customHeight="1">
      <c r="B93" s="61" t="s">
        <v>27</v>
      </c>
      <c r="C93" s="72"/>
      <c r="D93" s="73">
        <v>4</v>
      </c>
      <c r="E93" s="74">
        <v>7</v>
      </c>
      <c r="F93" s="73">
        <v>3</v>
      </c>
      <c r="G93" s="73">
        <v>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s="6" customFormat="1" ht="12.75" customHeight="1">
      <c r="B94" s="61" t="s">
        <v>30</v>
      </c>
      <c r="C94" s="72"/>
      <c r="D94" s="73">
        <v>1</v>
      </c>
      <c r="E94" s="74">
        <v>3</v>
      </c>
      <c r="F94" s="73">
        <v>0</v>
      </c>
      <c r="G94" s="73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s="6" customFormat="1" ht="15" customHeight="1">
      <c r="B95" s="55" t="s">
        <v>31</v>
      </c>
      <c r="C95" s="72"/>
      <c r="D95" s="73">
        <v>7</v>
      </c>
      <c r="E95" s="74">
        <v>10</v>
      </c>
      <c r="F95" s="73">
        <v>7</v>
      </c>
      <c r="G95" s="73">
        <v>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s="6" customFormat="1" ht="15" customHeight="1">
      <c r="B96" s="55" t="s">
        <v>24</v>
      </c>
      <c r="C96" s="72"/>
      <c r="D96" s="73">
        <v>1</v>
      </c>
      <c r="E96" s="74">
        <v>1</v>
      </c>
      <c r="F96" s="73">
        <v>0</v>
      </c>
      <c r="G96" s="73">
        <v>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2:63" s="6" customFormat="1" ht="13.5" thickBot="1">
      <c r="B97" s="55" t="s">
        <v>23</v>
      </c>
      <c r="C97" s="69"/>
      <c r="D97" s="75">
        <v>0</v>
      </c>
      <c r="E97" s="76">
        <v>1</v>
      </c>
      <c r="F97" s="75">
        <v>0</v>
      </c>
      <c r="G97" s="75"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100" spans="2:63" ht="18.75" customHeight="1">
      <c r="B100" s="112" t="s">
        <v>33</v>
      </c>
      <c r="C100" s="112"/>
      <c r="D100" s="112"/>
      <c r="E100" s="112"/>
      <c r="F100" s="112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2:63"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2:63" ht="12.75">
      <c r="C102" s="77">
        <v>19.8</v>
      </c>
      <c r="D102" s="62" t="s">
        <v>34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2:63" ht="12.75">
      <c r="C103" s="78">
        <v>35.9</v>
      </c>
      <c r="D103" s="62" t="s">
        <v>35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</sheetData>
  <mergeCells count="14">
    <mergeCell ref="A2:I2"/>
    <mergeCell ref="A3:I3"/>
    <mergeCell ref="A10:I10"/>
    <mergeCell ref="A11:G11"/>
    <mergeCell ref="B12:D12"/>
    <mergeCell ref="E12:G12"/>
    <mergeCell ref="B100:F100"/>
    <mergeCell ref="I12:J12"/>
    <mergeCell ref="A53:I53"/>
    <mergeCell ref="B55:C55"/>
    <mergeCell ref="D55:E55"/>
    <mergeCell ref="F55:G55"/>
    <mergeCell ref="B86:F86"/>
    <mergeCell ref="H55:I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Sun State</vt:lpstr>
      <vt:lpstr>Capitol Complex</vt:lpstr>
      <vt:lpstr>'Sun State'!Print_Area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2010-08-25T22:27:50Z</cp:lastPrinted>
  <dcterms:created xsi:type="dcterms:W3CDTF">2001-08-06T22:27:45Z</dcterms:created>
  <dcterms:modified xsi:type="dcterms:W3CDTF">2021-07-28T20:20:36Z</dcterms:modified>
</cp:coreProperties>
</file>