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1530" windowWidth="16410" windowHeight="12135" tabRatio="693" activeTab="2"/>
  </bookViews>
  <sheets>
    <sheet name="Capitol Complex" sheetId="1" r:id="rId1"/>
    <sheet name="N. 51st Avenue" sheetId="2" r:id="rId2"/>
    <sheet name="2005 N. Central" sheetId="3" r:id="rId3"/>
    <sheet name="W. 1st Avenue" sheetId="4" r:id="rId4"/>
    <sheet name="N. 19th Avenue" sheetId="5" r:id="rId5"/>
    <sheet name="Century Plaza" sheetId="6" r:id="rId6"/>
    <sheet name="W. Guadalupe" sheetId="7" r:id="rId7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<sst xmlns="http://schemas.openxmlformats.org/spreadsheetml/2006/main" count="392" uniqueCount="45">
  <si>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</si>
  <si>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</si>
  <si>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</si>
  <si>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</si>
  <si>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</si>
  <si>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</si>
  <si>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</si>
  <si>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</si>
  <si>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</si>
  <si>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</si>
  <si>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</si>
  <si>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</si>
  <si>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</si>
  <si>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</si>
  <si>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</si>
  <si>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</si>
  <si>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</si>
  <si>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</si>
  <si>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</si>
  <si>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</si>
  <si>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</si>
  <si>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</si>
  <si>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</si>
  <si>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</si>
  <si>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</si>
  <si>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</si>
  <si>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</si>
  <si>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</si>
  <si>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Attorney General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</si>
  <si>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</si>
  <si>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</si>
  <si>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</si>
  <si>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</si>
  <si>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</si>
  <si>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</si>
  <si>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</si>
  <si>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</si>
  <si>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</si>
  <si>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Attorney General - North 51st Avenue</t>
  </si>
  <si>
    <t>Attorney General - Century Plaza</t>
  </si>
  <si>
    <t>Attorney General - West 1st Avenue</t>
  </si>
  <si>
    <t>Attorney General - West Guadalupe</t>
  </si>
  <si>
    <t>YES</t>
  </si>
  <si>
    <t>Attorney General - North 19th Avenue</t>
  </si>
  <si>
    <t>Attorney General - 2005 N Central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</si>
</sst>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9"/>
      <name val="Geneva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FFFF"/>
      <name val="Times New Roman"/>
      <family val="1"/>
    </font>
    <font>
      <sz val="9"/>
      <color theme="0"/>
      <name val="Times New Roman"/>
      <family val="1"/>
    </font>
    <font>
      <sz val="9"/>
      <color theme="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16" fillId="0" borderId="0" xfId="0" applyFont="1" applyBorder="1" applyAlignment="1">
      <alignment horizontal="center"/>
    </xf>
    <xf numFmtId="9" fontId="4" fillId="0" borderId="0" xfId="59" applyFont="1" applyBorder="1" applyAlignment="1">
      <alignment/>
    </xf>
    <xf numFmtId="9" fontId="4" fillId="0" borderId="0" xfId="0" applyNumberFormat="1" applyFont="1" applyBorder="1" applyAlignment="1">
      <alignment/>
    </xf>
    <xf numFmtId="9" fontId="18" fillId="0" borderId="0" xfId="59" applyFont="1" applyBorder="1" applyAlignment="1">
      <alignment/>
    </xf>
    <xf numFmtId="9" fontId="17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7" fillId="0" borderId="0" xfId="59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167" fontId="17" fillId="0" borderId="20" xfId="59" applyNumberFormat="1" applyFont="1" applyBorder="1" applyAlignment="1">
      <alignment horizontal="center"/>
    </xf>
    <xf numFmtId="167" fontId="17" fillId="0" borderId="21" xfId="59" applyNumberFormat="1" applyFont="1" applyBorder="1" applyAlignment="1">
      <alignment horizontal="center"/>
    </xf>
    <xf numFmtId="167" fontId="17" fillId="0" borderId="22" xfId="59" applyNumberFormat="1" applyFont="1" applyBorder="1" applyAlignment="1">
      <alignment horizontal="center"/>
    </xf>
    <xf numFmtId="167" fontId="17" fillId="0" borderId="23" xfId="59" applyNumberFormat="1" applyFont="1" applyBorder="1" applyAlignment="1">
      <alignment horizontal="center"/>
    </xf>
    <xf numFmtId="167" fontId="17" fillId="0" borderId="0" xfId="59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67" fontId="22" fillId="0" borderId="0" xfId="59" applyNumberFormat="1" applyFont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2" fontId="1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6" fillId="0" borderId="3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26" fillId="0" borderId="31" xfId="42" applyNumberFormat="1" applyFont="1" applyFill="1" applyBorder="1" applyAlignment="1">
      <alignment/>
    </xf>
    <xf numFmtId="167" fontId="16" fillId="0" borderId="32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26" fillId="0" borderId="33" xfId="42" applyNumberFormat="1" applyFont="1" applyFill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4" xfId="59" applyNumberFormat="1" applyFont="1" applyBorder="1" applyAlignment="1">
      <alignment/>
    </xf>
    <xf numFmtId="1" fontId="16" fillId="0" borderId="35" xfId="42" applyNumberFormat="1" applyFont="1" applyBorder="1" applyAlignment="1">
      <alignment horizontal="center"/>
    </xf>
    <xf numFmtId="1" fontId="16" fillId="0" borderId="36" xfId="59" applyNumberFormat="1" applyFont="1" applyBorder="1" applyAlignment="1">
      <alignment/>
    </xf>
    <xf numFmtId="1" fontId="16" fillId="0" borderId="37" xfId="59" applyNumberFormat="1" applyFont="1" applyBorder="1" applyAlignment="1">
      <alignment/>
    </xf>
    <xf numFmtId="1" fontId="16" fillId="0" borderId="38" xfId="42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26" xfId="0" applyNumberFormat="1" applyFont="1" applyBorder="1" applyAlignment="1">
      <alignment/>
    </xf>
    <xf numFmtId="167" fontId="16" fillId="0" borderId="28" xfId="59" applyNumberFormat="1" applyFont="1" applyBorder="1" applyAlignment="1">
      <alignment/>
    </xf>
    <xf numFmtId="0" fontId="64" fillId="0" borderId="3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3" fontId="64" fillId="0" borderId="31" xfId="42" applyNumberFormat="1" applyFont="1" applyFill="1" applyBorder="1" applyAlignment="1">
      <alignment/>
    </xf>
    <xf numFmtId="167" fontId="64" fillId="0" borderId="32" xfId="59" applyNumberFormat="1" applyFont="1" applyBorder="1" applyAlignment="1">
      <alignment/>
    </xf>
    <xf numFmtId="3" fontId="64" fillId="0" borderId="33" xfId="42" applyNumberFormat="1" applyFont="1" applyFill="1" applyBorder="1" applyAlignment="1">
      <alignment/>
    </xf>
    <xf numFmtId="167" fontId="64" fillId="0" borderId="22" xfId="59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167" fontId="64" fillId="0" borderId="28" xfId="59" applyNumberFormat="1" applyFont="1" applyBorder="1" applyAlignment="1">
      <alignment/>
    </xf>
    <xf numFmtId="171" fontId="16" fillId="0" borderId="36" xfId="0" applyNumberFormat="1" applyFont="1" applyBorder="1" applyAlignment="1">
      <alignment horizontal="center"/>
    </xf>
    <xf numFmtId="171" fontId="16" fillId="0" borderId="3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67" fontId="17" fillId="0" borderId="26" xfId="59" applyNumberFormat="1" applyFont="1" applyBorder="1" applyAlignment="1">
      <alignment horizontal="center"/>
    </xf>
    <xf numFmtId="167" fontId="17" fillId="0" borderId="28" xfId="59" applyNumberFormat="1" applyFont="1" applyBorder="1" applyAlignment="1">
      <alignment horizontal="center"/>
    </xf>
    <xf numFmtId="167" fontId="17" fillId="0" borderId="29" xfId="59" applyNumberFormat="1" applyFont="1" applyBorder="1" applyAlignment="1">
      <alignment horizontal="center"/>
    </xf>
    <xf numFmtId="9" fontId="7" fillId="0" borderId="0" xfId="59" applyFont="1" applyAlignment="1">
      <alignment horizontal="center"/>
    </xf>
    <xf numFmtId="167" fontId="17" fillId="0" borderId="27" xfId="59" applyNumberFormat="1" applyFont="1" applyBorder="1" applyAlignment="1">
      <alignment horizontal="center"/>
    </xf>
    <xf numFmtId="9" fontId="12" fillId="0" borderId="0" xfId="59" applyFont="1" applyAlignment="1">
      <alignment/>
    </xf>
    <xf numFmtId="9" fontId="65" fillId="0" borderId="0" xfId="59" applyFont="1" applyAlignment="1">
      <alignment/>
    </xf>
    <xf numFmtId="3" fontId="16" fillId="0" borderId="31" xfId="42" applyNumberFormat="1" applyFont="1" applyFill="1" applyBorder="1" applyAlignment="1">
      <alignment/>
    </xf>
    <xf numFmtId="3" fontId="16" fillId="0" borderId="33" xfId="42" applyNumberFormat="1" applyFont="1" applyFill="1" applyBorder="1" applyAlignment="1">
      <alignment/>
    </xf>
    <xf numFmtId="0" fontId="66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4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17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17" fillId="0" borderId="30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44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5" xfId="59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4" fillId="0" borderId="0" xfId="59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3" fontId="64" fillId="0" borderId="0" xfId="42" applyNumberFormat="1" applyFont="1" applyFill="1" applyBorder="1" applyAlignment="1">
      <alignment/>
    </xf>
    <xf numFmtId="167" fontId="64" fillId="0" borderId="0" xfId="59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16" fillId="0" borderId="46" xfId="0" applyFont="1" applyBorder="1" applyAlignment="1">
      <alignment horizontal="center"/>
    </xf>
    <xf numFmtId="1" fontId="16" fillId="0" borderId="46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452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8915031"/>
        <c:axId val="13126416"/>
      </c:barChart>
      <c:cat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 val="autoZero"/>
        <c:auto val="1"/>
        <c:lblOffset val="100"/>
        <c:tickLblSkip val="1"/>
        <c:noMultiLvlLbl val="0"/>
      </c:catAx>
      <c:valAx>
        <c:axId val="13126416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3925"/>
          <c:w val="0.325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'W. 1st Avenue'!$B$52:$C$52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Avenue'!$A$55:$A$63</c:f>
              <c:strCache/>
            </c:strRef>
          </c:cat>
          <c:val>
            <c:numRef>
              <c:f>'W. 1st Avenue'!$C$55:$C$63</c:f>
              <c:numCache/>
            </c:numRef>
          </c:val>
        </c:ser>
        <c:ser>
          <c:idx val="0"/>
          <c:order val="1"/>
          <c:tx>
            <c:strRef>
              <c:f>'W. 1st Avenue'!$D$52:$E$52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Avenue'!$A$55:$A$63</c:f>
              <c:strCache/>
            </c:strRef>
          </c:cat>
          <c:val>
            <c:numRef>
              <c:f>'W. 1st Avenue'!$E$55:$E$63</c:f>
              <c:numCache/>
            </c:numRef>
          </c:val>
        </c:ser>
        <c:ser>
          <c:idx val="1"/>
          <c:order val="2"/>
          <c:tx>
            <c:strRef>
              <c:f>'W. 1st Avenue'!$F$52:$G$52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Avenue'!$A$55:$A$63</c:f>
              <c:strCache/>
            </c:strRef>
          </c:cat>
          <c:val>
            <c:numRef>
              <c:f>'W. 1st Avenue'!$G$55:$G$63</c:f>
              <c:numCache/>
            </c:numRef>
          </c:val>
        </c:ser>
        <c:ser>
          <c:idx val="3"/>
          <c:order val="3"/>
          <c:tx>
            <c:strRef>
              <c:f>'W. 1st Avenue'!$H$52:$I$52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Avenue'!$A$55:$A$63</c:f>
              <c:strCache/>
            </c:strRef>
          </c:cat>
          <c:val>
            <c:numRef>
              <c:f>'W. 1st Avenue'!$I$55:$I$63</c:f>
              <c:numCache/>
            </c:numRef>
          </c:val>
        </c:ser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65482"/>
        <c:crosses val="autoZero"/>
        <c:auto val="1"/>
        <c:lblOffset val="100"/>
        <c:tickLblSkip val="1"/>
        <c:noMultiLvlLbl val="0"/>
      </c:catAx>
      <c:valAx>
        <c:axId val="51765482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4801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93925"/>
          <c:w val="0.30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Avenue'!$C$14:$C$17</c:f>
              <c:numCache/>
            </c:numRef>
          </c:val>
          <c:smooth val="0"/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Avenue'!$I$14:$I$17</c:f>
              <c:numCache/>
            </c:numRef>
          </c:val>
          <c:smooth val="0"/>
        </c:ser>
        <c:marker val="1"/>
        <c:axId val="63236155"/>
        <c:axId val="32254484"/>
      </c:line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254484"/>
        <c:crosses val="autoZero"/>
        <c:auto val="1"/>
        <c:lblOffset val="100"/>
        <c:tickLblSkip val="1"/>
        <c:noMultiLvlLbl val="0"/>
      </c:catAx>
      <c:valAx>
        <c:axId val="3225448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Avenue'!$J$14:$J$17</c:f>
              <c:numCache/>
            </c:numRef>
          </c:val>
          <c:smooth val="0"/>
        </c:ser>
        <c:marker val="1"/>
        <c:axId val="21854901"/>
        <c:axId val="62476382"/>
      </c:line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85490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'N. 19th Avenue'!$B$52:$C$52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19th Avenue'!$A$55:$A$63</c:f>
              <c:strCache/>
            </c:strRef>
          </c:cat>
          <c:val>
            <c:numRef>
              <c:f>'N. 19th Avenue'!$C$55:$C$63</c:f>
              <c:numCache/>
            </c:numRef>
          </c:val>
        </c:ser>
        <c:ser>
          <c:idx val="0"/>
          <c:order val="1"/>
          <c:tx>
            <c:strRef>
              <c:f>'N. 19th Avenue'!$D$52:$E$52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19th Avenue'!$E$55:$E$63</c:f>
              <c:numCache/>
            </c:numRef>
          </c:val>
        </c:ser>
        <c:ser>
          <c:idx val="1"/>
          <c:order val="2"/>
          <c:tx>
            <c:strRef>
              <c:f>'N. 19th Avenue'!$F$52:$G$52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19th Avenue'!$G$55:$G$63</c:f>
              <c:numCache/>
            </c:numRef>
          </c:val>
        </c:ser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6527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90275"/>
          <c:w val="0.056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Avenue'!$C$14:$C$16</c:f>
              <c:numCache/>
            </c:numRef>
          </c:val>
          <c:smooth val="0"/>
        </c:ser>
        <c:ser>
          <c:idx val="2"/>
          <c:order val="2"/>
          <c:tx>
            <c:strRef>
              <c:f>'N. 19th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Avenue'!$I$14:$I$16</c:f>
              <c:numCache/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01810"/>
        <c:crosses val="autoZero"/>
        <c:auto val="1"/>
        <c:lblOffset val="100"/>
        <c:tickLblSkip val="1"/>
        <c:noMultiLvlLbl val="0"/>
      </c:catAx>
      <c:valAx>
        <c:axId val="660181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47277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Avenue'!$J$14:$J$16</c:f>
              <c:numCache/>
            </c:numRef>
          </c:val>
          <c:smooth val="0"/>
        </c:ser>
        <c:marker val="1"/>
        <c:axId val="59416291"/>
        <c:axId val="64984572"/>
      </c:line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984572"/>
        <c:crosses val="autoZero"/>
        <c:auto val="1"/>
        <c:lblOffset val="100"/>
        <c:tickLblSkip val="1"/>
        <c:noMultiLvlLbl val="0"/>
      </c:catAx>
      <c:valAx>
        <c:axId val="6498457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41629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55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'Century Plaza'!$B$52:$C$52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Plaza'!$A$55:$A$63</c:f>
              <c:strCache/>
            </c:strRef>
          </c:cat>
          <c:val>
            <c:numRef>
              <c:f>'Century Plaza'!$C$55:$C$63</c:f>
              <c:numCache/>
            </c:numRef>
          </c:val>
        </c:ser>
        <c:ser>
          <c:idx val="0"/>
          <c:order val="1"/>
          <c:tx>
            <c:strRef>
              <c:f>'Century Plaza'!$F$52:$G$52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'Century Plaza'!$G$55:$G$63</c:f>
              <c:numCache/>
            </c:numRef>
          </c:val>
        </c:ser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0237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5"/>
          <c:y val="0.90275"/>
          <c:w val="0.062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Plaza'!$C$14:$C$16</c:f>
              <c:numCache/>
            </c:numRef>
          </c:val>
          <c:smooth val="0"/>
        </c:ser>
        <c:ser>
          <c:idx val="2"/>
          <c:order val="2"/>
          <c:tx>
            <c:strRef>
              <c:f>'Century Plaza'!$J$13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Plaza'!$J$14:$J$16</c:f>
              <c:numCache/>
            </c:numRef>
          </c:val>
          <c:smooth val="0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00395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Plaza'!$K$14:$K$16</c:f>
              <c:numCache/>
            </c:numRef>
          </c:val>
          <c:smooth val="0"/>
        </c:ser>
        <c:marker val="1"/>
        <c:axId val="56264753"/>
        <c:axId val="36620730"/>
      </c:line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26475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55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'W. Guadalupe'!$B$52:$C$52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Guadalupe'!$A$55:$A$63</c:f>
              <c:strCache/>
            </c:strRef>
          </c:cat>
          <c:val>
            <c:numRef>
              <c:f>'W. Guadalupe'!$C$55:$C$63</c:f>
              <c:numCache/>
            </c:numRef>
          </c:val>
        </c:ser>
        <c:axId val="61151115"/>
        <c:axId val="13489124"/>
      </c:bar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5"/>
          <c:y val="0.911"/>
          <c:w val="0.186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63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02888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Guadalupe'!$B$14:$B$15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Guadalupe'!$C$14:$C$15</c:f>
              <c:numCache/>
            </c:numRef>
          </c:val>
          <c:smooth val="0"/>
        </c:ser>
        <c:ser>
          <c:idx val="2"/>
          <c:order val="2"/>
          <c:tx>
            <c:strRef>
              <c:f>'W. Guadalupe'!$J$13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Guadalupe'!$J$14:$J$15</c:f>
              <c:numCache/>
            </c:numRef>
          </c:val>
          <c:smooth val="0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877230"/>
        <c:crosses val="autoZero"/>
        <c:auto val="1"/>
        <c:lblOffset val="100"/>
        <c:tickLblSkip val="1"/>
        <c:noMultiLvlLbl val="0"/>
      </c:catAx>
      <c:valAx>
        <c:axId val="1887723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29325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Guadalupe'!$E$14:$E$15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Guadalupe'!$F$14:$F$15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Guadalupe'!$K$14</c:f>
              <c:numCache/>
            </c:numRef>
          </c:val>
          <c:smooth val="0"/>
        </c:ser>
        <c:marker val="1"/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6773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"/>
          <c:w val="0.95925"/>
          <c:h val="0.6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39698667"/>
        <c:axId val="21743684"/>
      </c:line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69866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'N. 51st Avenue'!$B$52:$C$52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51st Avenue'!$A$55:$A$63</c:f>
              <c:strCache/>
            </c:strRef>
          </c:cat>
          <c:val>
            <c:numRef>
              <c:f>'N. 51st Avenue'!$C$55:$C$63</c:f>
              <c:numCache/>
            </c:numRef>
          </c:val>
        </c:ser>
        <c:ser>
          <c:idx val="0"/>
          <c:order val="1"/>
          <c:tx>
            <c:strRef>
              <c:f>'N. 51st Avenue'!$D$52:$E$52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51st Avenue'!$E$55:$E$63</c:f>
              <c:numCache/>
            </c:numRef>
          </c:val>
        </c:ser>
        <c:ser>
          <c:idx val="1"/>
          <c:order val="2"/>
          <c:tx>
            <c:strRef>
              <c:f>'N. 51st Avenue'!$F$52:$G$52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51st Avenue'!$G$55:$G$63</c:f>
              <c:numCache/>
            </c:numRef>
          </c:val>
        </c:ser>
        <c:axId val="61475429"/>
        <c:axId val="16407950"/>
      </c:bar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90275"/>
          <c:w val="0.2077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Avenue'!$C$14:$C$16</c:f>
              <c:numCache/>
            </c:numRef>
          </c:val>
          <c:smooth val="0"/>
        </c:ser>
        <c:ser>
          <c:idx val="2"/>
          <c:order val="2"/>
          <c:tx>
            <c:strRef>
              <c:f>'N. 51st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Avenue'!$I$14:$I$16</c:f>
              <c:numCache/>
            </c:numRef>
          </c:val>
          <c:smooth val="0"/>
        </c:ser>
        <c:marker val="1"/>
        <c:axId val="13453823"/>
        <c:axId val="53975544"/>
      </c:line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45382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Avenue'!$J$14:$J$16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Avenue'!$J$14:$J$15</c:f>
              <c:numCache/>
            </c:numRef>
          </c:val>
          <c:smooth val="0"/>
        </c:ser>
        <c:marker val="1"/>
        <c:axId val="16017849"/>
        <c:axId val="9942914"/>
      </c:line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01784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5"/>
          <c:y val="0.90475"/>
          <c:w val="0.871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3"/>
          <c:w val="0.95625"/>
          <c:h val="0.71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Central'!$B$12:$B$13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Central'!$C$12:$C$13</c:f>
              <c:numCache/>
            </c:numRef>
          </c:val>
          <c:smooth val="0"/>
        </c:ser>
        <c:ser>
          <c:idx val="2"/>
          <c:order val="2"/>
          <c:tx>
            <c:strRef>
              <c:f>'2005 N. Central'!$I$11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Central'!$I$12:$I$13</c:f>
              <c:numCache/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9676"/>
        <c:crosses val="autoZero"/>
        <c:auto val="1"/>
        <c:lblOffset val="100"/>
        <c:tickLblSkip val="1"/>
        <c:noMultiLvlLbl val="0"/>
      </c:catAx>
      <c:valAx>
        <c:axId val="6967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3773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89725"/>
          <c:w val="0.676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115"/>
          <c:w val="0.9545"/>
          <c:h val="0.63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Central'!$E$12:$E$13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Central'!$F$12:$F$13</c:f>
              <c:numCache/>
            </c:numRef>
          </c:val>
          <c:smooth val="0"/>
        </c:ser>
        <c:ser>
          <c:idx val="2"/>
          <c:order val="2"/>
          <c:tx>
            <c:strRef>
              <c:f>'2005 N. Central'!$J$11</c:f>
              <c:strCache>
                <c:ptCount val="1"/>
                <c:pt idx="0">
                  <c:v>SOVMT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Central'!$J$12:$J$13</c:f>
              <c:numCache/>
            </c:numRef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43766"/>
        <c:crosses val="autoZero"/>
        <c:auto val="1"/>
        <c:lblOffset val="100"/>
        <c:tickLblSkip val="1"/>
        <c:noMultiLvlLbl val="0"/>
      </c:catAx>
      <c:valAx>
        <c:axId val="564376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708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3375"/>
          <c:w val="0.944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'2005 N. Central'!$B$50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Central'!$A$53:$A$61</c:f>
              <c:strCache/>
            </c:strRef>
          </c:cat>
          <c:val>
            <c:numRef>
              <c:f>'2005 N. Central'!$C$53:$C$61</c:f>
              <c:numCache/>
            </c:numRef>
          </c:val>
        </c:ser>
        <c:ser>
          <c:idx val="0"/>
          <c:order val="1"/>
          <c:tx>
            <c:strRef>
              <c:f>'2005 N. Central'!$D$50:$E$50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Central'!$A$53:$A$61</c:f>
              <c:strCache/>
            </c:strRef>
          </c:cat>
          <c:val>
            <c:numRef>
              <c:f>'2005 N. Central'!$E$53:$E$61</c:f>
              <c:numCache/>
            </c:numRef>
          </c:val>
        </c:ser>
        <c:axId val="50793895"/>
        <c:axId val="54491872"/>
      </c:bar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1872"/>
        <c:crosses val="autoZero"/>
        <c:auto val="1"/>
        <c:lblOffset val="100"/>
        <c:tickLblSkip val="1"/>
        <c:noMultiLvlLbl val="0"/>
      </c:catAx>
      <c:valAx>
        <c:axId val="54491872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895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23"/>
          <c:w val="0.157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0.52475</cdr:y>
    </cdr:from>
    <cdr:to>
      <cdr:x>0.991</cdr:x>
      <cdr:y>0.74425</cdr:y>
    </cdr:to>
    <cdr:sp>
      <cdr:nvSpPr>
        <cdr:cNvPr id="1" name="AutoShape 10"/>
        <cdr:cNvSpPr>
          <a:spLocks/>
        </cdr:cNvSpPr>
      </cdr:nvSpPr>
      <cdr:spPr>
        <a:xfrm>
          <a:off x="6867525" y="1276350"/>
          <a:ext cx="342900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819775" y="685800"/>
          <a:ext cx="27622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0.52475</cdr:y>
    </cdr:from>
    <cdr:to>
      <cdr:x>0.99125</cdr:x>
      <cdr:y>0.74425</cdr:y>
    </cdr:to>
    <cdr:sp>
      <cdr:nvSpPr>
        <cdr:cNvPr id="1" name="AutoShape 10"/>
        <cdr:cNvSpPr>
          <a:spLocks/>
        </cdr:cNvSpPr>
      </cdr:nvSpPr>
      <cdr:spPr>
        <a:xfrm>
          <a:off x="6343650" y="1276350"/>
          <a:ext cx="33337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361950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0" y="2762250"/>
        <a:ext cx="61055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361950</xdr:colOff>
      <xdr:row>45</xdr:row>
      <xdr:rowOff>0</xdr:rowOff>
    </xdr:to>
    <xdr:graphicFrame>
      <xdr:nvGraphicFramePr>
        <xdr:cNvPr id="2" name="Chart 15"/>
        <xdr:cNvGraphicFramePr/>
      </xdr:nvGraphicFramePr>
      <xdr:xfrm>
        <a:off x="0" y="5200650"/>
        <a:ext cx="61055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304800</xdr:colOff>
      <xdr:row>79</xdr:row>
      <xdr:rowOff>0</xdr:rowOff>
    </xdr:to>
    <xdr:graphicFrame>
      <xdr:nvGraphicFramePr>
        <xdr:cNvPr id="3" name="Chart 1"/>
        <xdr:cNvGraphicFramePr/>
      </xdr:nvGraphicFramePr>
      <xdr:xfrm>
        <a:off x="0" y="10477500"/>
        <a:ext cx="6734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504825</xdr:colOff>
      <xdr:row>81</xdr:row>
      <xdr:rowOff>0</xdr:rowOff>
    </xdr:from>
    <xdr:ext cx="85725" cy="628650"/>
    <xdr:sp fLocksText="0">
      <xdr:nvSpPr>
        <xdr:cNvPr id="4" name="Text Box 54"/>
        <xdr:cNvSpPr txBox="1">
          <a:spLocks noChangeArrowheads="1"/>
        </xdr:cNvSpPr>
      </xdr:nvSpPr>
      <xdr:spPr>
        <a:xfrm>
          <a:off x="3505200" y="1322070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81</xdr:row>
      <xdr:rowOff>0</xdr:rowOff>
    </xdr:from>
    <xdr:ext cx="85725" cy="628650"/>
    <xdr:sp fLocksText="0">
      <xdr:nvSpPr>
        <xdr:cNvPr id="5" name="Text Box 68"/>
        <xdr:cNvSpPr txBox="1">
          <a:spLocks noChangeArrowheads="1"/>
        </xdr:cNvSpPr>
      </xdr:nvSpPr>
      <xdr:spPr>
        <a:xfrm>
          <a:off x="3505200" y="1322070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6" name="Text Box 69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7" name="Text Box 70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8" name="Text Box 71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9" name="Text Box 72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323850"/>
    <xdr:sp fLocksText="0">
      <xdr:nvSpPr>
        <xdr:cNvPr id="14" name="Text Box 77"/>
        <xdr:cNvSpPr txBox="1">
          <a:spLocks noChangeArrowheads="1"/>
        </xdr:cNvSpPr>
      </xdr:nvSpPr>
      <xdr:spPr>
        <a:xfrm>
          <a:off x="3505200" y="15563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323850"/>
    <xdr:sp fLocksText="0">
      <xdr:nvSpPr>
        <xdr:cNvPr id="15" name="Text Box 78"/>
        <xdr:cNvSpPr txBox="1">
          <a:spLocks noChangeArrowheads="1"/>
        </xdr:cNvSpPr>
      </xdr:nvSpPr>
      <xdr:spPr>
        <a:xfrm>
          <a:off x="3505200" y="15563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0.527</cdr:y>
    </cdr:from>
    <cdr:to>
      <cdr:x>0.991</cdr:x>
      <cdr:y>0.748</cdr:y>
    </cdr:to>
    <cdr:sp>
      <cdr:nvSpPr>
        <cdr:cNvPr id="1" name="AutoShape 10"/>
        <cdr:cNvSpPr>
          <a:spLocks/>
        </cdr:cNvSpPr>
      </cdr:nvSpPr>
      <cdr:spPr>
        <a:xfrm>
          <a:off x="6829425" y="127635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48325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858500"/>
        <a:ext cx="723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66675</xdr:rowOff>
    </xdr:from>
    <xdr:to>
      <xdr:col>6</xdr:col>
      <xdr:colOff>581025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333375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6</xdr:col>
      <xdr:colOff>571500</xdr:colOff>
      <xdr:row>48</xdr:row>
      <xdr:rowOff>38100</xdr:rowOff>
    </xdr:to>
    <xdr:graphicFrame>
      <xdr:nvGraphicFramePr>
        <xdr:cNvPr id="3" name="Chart 15"/>
        <xdr:cNvGraphicFramePr/>
      </xdr:nvGraphicFramePr>
      <xdr:xfrm>
        <a:off x="28575" y="5743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11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17</xdr:row>
      <xdr:rowOff>85725</xdr:rowOff>
    </xdr:from>
    <xdr:to>
      <xdr:col>8</xdr:col>
      <xdr:colOff>400050</xdr:colOff>
      <xdr:row>21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15050" y="3352800"/>
          <a:ext cx="1314450" cy="657225"/>
        </a:xfrm>
        <a:prstGeom prst="borderCallout1">
          <a:avLst>
            <a:gd name="adj1" fmla="val -266675"/>
            <a:gd name="adj2" fmla="val -36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33</xdr:row>
      <xdr:rowOff>38100</xdr:rowOff>
    </xdr:from>
    <xdr:to>
      <xdr:col>8</xdr:col>
      <xdr:colOff>638175</xdr:colOff>
      <xdr:row>36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076950" y="5743575"/>
          <a:ext cx="1590675" cy="438150"/>
        </a:xfrm>
        <a:prstGeom prst="borderCallout1">
          <a:avLst>
            <a:gd name="adj1" fmla="val -205550"/>
            <a:gd name="adj2" fmla="val -2553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02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15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302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06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06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0.527</cdr:y>
    </cdr:from>
    <cdr:to>
      <cdr:x>0.991</cdr:x>
      <cdr:y>0.748</cdr:y>
    </cdr:to>
    <cdr:sp>
      <cdr:nvSpPr>
        <cdr:cNvPr id="1" name="AutoShape 10"/>
        <cdr:cNvSpPr>
          <a:spLocks/>
        </cdr:cNvSpPr>
      </cdr:nvSpPr>
      <cdr:spPr>
        <a:xfrm>
          <a:off x="6829425" y="127635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0.315</cdr:y>
    </cdr:from>
    <cdr:to>
      <cdr:x>1</cdr:x>
      <cdr:y>0.521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868025"/>
        <a:ext cx="723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18</xdr:row>
      <xdr:rowOff>9525</xdr:rowOff>
    </xdr:from>
    <xdr:to>
      <xdr:col>6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57150" y="34385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85725</xdr:rowOff>
    </xdr:from>
    <xdr:to>
      <xdr:col>6</xdr:col>
      <xdr:colOff>571500</xdr:colOff>
      <xdr:row>48</xdr:row>
      <xdr:rowOff>85725</xdr:rowOff>
    </xdr:to>
    <xdr:graphicFrame>
      <xdr:nvGraphicFramePr>
        <xdr:cNvPr id="3" name="Chart 15"/>
        <xdr:cNvGraphicFramePr/>
      </xdr:nvGraphicFramePr>
      <xdr:xfrm>
        <a:off x="28575" y="5800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214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17</xdr:row>
      <xdr:rowOff>95250</xdr:rowOff>
    </xdr:from>
    <xdr:to>
      <xdr:col>8</xdr:col>
      <xdr:colOff>533400</xdr:colOff>
      <xdr:row>21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15050" y="3371850"/>
          <a:ext cx="1447800" cy="609600"/>
        </a:xfrm>
        <a:prstGeom prst="borderCallout1">
          <a:avLst>
            <a:gd name="adj1" fmla="val -267282"/>
            <a:gd name="adj2" fmla="val -2160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33</xdr:row>
      <xdr:rowOff>28575</xdr:rowOff>
    </xdr:from>
    <xdr:to>
      <xdr:col>8</xdr:col>
      <xdr:colOff>657225</xdr:colOff>
      <xdr:row>35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57900" y="5743575"/>
          <a:ext cx="1628775" cy="371475"/>
        </a:xfrm>
        <a:prstGeom prst="borderCallout1">
          <a:avLst>
            <a:gd name="adj1" fmla="val -209486"/>
            <a:gd name="adj2" fmla="val -1979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98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25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398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16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16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0.527</cdr:y>
    </cdr:from>
    <cdr:to>
      <cdr:x>0.99175</cdr:x>
      <cdr:y>0.748</cdr:y>
    </cdr:to>
    <cdr:sp>
      <cdr:nvSpPr>
        <cdr:cNvPr id="1" name="AutoShape 10"/>
        <cdr:cNvSpPr>
          <a:spLocks/>
        </cdr:cNvSpPr>
      </cdr:nvSpPr>
      <cdr:spPr>
        <a:xfrm>
          <a:off x="6181725" y="1276350"/>
          <a:ext cx="3143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48325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915650"/>
        <a:ext cx="65532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142875</xdr:rowOff>
    </xdr:from>
    <xdr:to>
      <xdr:col>6</xdr:col>
      <xdr:colOff>581025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47625" y="34671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6</xdr:col>
      <xdr:colOff>561975</xdr:colOff>
      <xdr:row>48</xdr:row>
      <xdr:rowOff>19050</xdr:rowOff>
    </xdr:to>
    <xdr:graphicFrame>
      <xdr:nvGraphicFramePr>
        <xdr:cNvPr id="3" name="Chart 15"/>
        <xdr:cNvGraphicFramePr/>
      </xdr:nvGraphicFramePr>
      <xdr:xfrm>
        <a:off x="19050" y="5781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69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17</xdr:row>
      <xdr:rowOff>95250</xdr:rowOff>
    </xdr:from>
    <xdr:to>
      <xdr:col>8</xdr:col>
      <xdr:colOff>838200</xdr:colOff>
      <xdr:row>23</xdr:row>
      <xdr:rowOff>123825</xdr:rowOff>
    </xdr:to>
    <xdr:sp>
      <xdr:nvSpPr>
        <xdr:cNvPr id="5" name="AutoShape 40"/>
        <xdr:cNvSpPr>
          <a:spLocks/>
        </xdr:cNvSpPr>
      </xdr:nvSpPr>
      <xdr:spPr>
        <a:xfrm>
          <a:off x="6105525" y="3419475"/>
          <a:ext cx="1076325" cy="942975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32</xdr:row>
      <xdr:rowOff>19050</xdr:rowOff>
    </xdr:from>
    <xdr:to>
      <xdr:col>8</xdr:col>
      <xdr:colOff>800100</xdr:colOff>
      <xdr:row>36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57900" y="5629275"/>
          <a:ext cx="1085850" cy="647700"/>
        </a:xfrm>
        <a:prstGeom prst="borderCallout1">
          <a:avLst>
            <a:gd name="adj1" fmla="val -20418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874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73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874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63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63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0.527</cdr:y>
    </cdr:from>
    <cdr:to>
      <cdr:x>0.99175</cdr:x>
      <cdr:y>0.748</cdr:y>
    </cdr:to>
    <cdr:sp>
      <cdr:nvSpPr>
        <cdr:cNvPr id="1" name="AutoShape 10"/>
        <cdr:cNvSpPr>
          <a:spLocks/>
        </cdr:cNvSpPr>
      </cdr:nvSpPr>
      <cdr:spPr>
        <a:xfrm>
          <a:off x="6181725" y="1276350"/>
          <a:ext cx="3143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858500"/>
        <a:ext cx="65532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19050</xdr:rowOff>
    </xdr:from>
    <xdr:to>
      <xdr:col>6</xdr:col>
      <xdr:colOff>571500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28575" y="3048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571500</xdr:colOff>
      <xdr:row>47</xdr:row>
      <xdr:rowOff>9525</xdr:rowOff>
    </xdr:to>
    <xdr:graphicFrame>
      <xdr:nvGraphicFramePr>
        <xdr:cNvPr id="3" name="Chart 15"/>
        <xdr:cNvGraphicFramePr/>
      </xdr:nvGraphicFramePr>
      <xdr:xfrm>
        <a:off x="28575" y="5562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11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16</xdr:row>
      <xdr:rowOff>28575</xdr:rowOff>
    </xdr:from>
    <xdr:to>
      <xdr:col>8</xdr:col>
      <xdr:colOff>838200</xdr:colOff>
      <xdr:row>21</xdr:row>
      <xdr:rowOff>123825</xdr:rowOff>
    </xdr:to>
    <xdr:sp>
      <xdr:nvSpPr>
        <xdr:cNvPr id="5" name="AutoShape 40"/>
        <xdr:cNvSpPr>
          <a:spLocks/>
        </xdr:cNvSpPr>
      </xdr:nvSpPr>
      <xdr:spPr>
        <a:xfrm>
          <a:off x="6105525" y="3057525"/>
          <a:ext cx="1076325" cy="942975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32</xdr:row>
      <xdr:rowOff>19050</xdr:rowOff>
    </xdr:from>
    <xdr:to>
      <xdr:col>8</xdr:col>
      <xdr:colOff>800100</xdr:colOff>
      <xdr:row>36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57900" y="5572125"/>
          <a:ext cx="1085850" cy="647700"/>
        </a:xfrm>
        <a:prstGeom prst="borderCallout1">
          <a:avLst>
            <a:gd name="adj1" fmla="val -20418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02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15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302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06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06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209550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11000"/>
        <a:ext cx="7277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22</xdr:row>
      <xdr:rowOff>142875</xdr:rowOff>
    </xdr:from>
    <xdr:to>
      <xdr:col>6</xdr:col>
      <xdr:colOff>628650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85725" y="43624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38100</xdr:rowOff>
    </xdr:from>
    <xdr:to>
      <xdr:col>6</xdr:col>
      <xdr:colOff>600075</xdr:colOff>
      <xdr:row>53</xdr:row>
      <xdr:rowOff>38100</xdr:rowOff>
    </xdr:to>
    <xdr:graphicFrame>
      <xdr:nvGraphicFramePr>
        <xdr:cNvPr id="3" name="Chart 15"/>
        <xdr:cNvGraphicFramePr/>
      </xdr:nvGraphicFramePr>
      <xdr:xfrm>
        <a:off x="57150" y="66960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64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104775</xdr:rowOff>
    </xdr:from>
    <xdr:to>
      <xdr:col>8</xdr:col>
      <xdr:colOff>800100</xdr:colOff>
      <xdr:row>26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324350"/>
          <a:ext cx="1600200" cy="590550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38</xdr:row>
      <xdr:rowOff>28575</xdr:rowOff>
    </xdr:from>
    <xdr:to>
      <xdr:col>8</xdr:col>
      <xdr:colOff>733425</xdr:colOff>
      <xdr:row>40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067425" y="6686550"/>
          <a:ext cx="1733550" cy="381000"/>
        </a:xfrm>
        <a:prstGeom prst="borderCallout1">
          <a:avLst>
            <a:gd name="adj1" fmla="val -204814"/>
            <a:gd name="adj2" fmla="val -221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84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0684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0.527</cdr:y>
    </cdr:from>
    <cdr:to>
      <cdr:x>0.9915</cdr:x>
      <cdr:y>0.748</cdr:y>
    </cdr:to>
    <cdr:sp>
      <cdr:nvSpPr>
        <cdr:cNvPr id="1" name="AutoShape 10"/>
        <cdr:cNvSpPr>
          <a:spLocks/>
        </cdr:cNvSpPr>
      </cdr:nvSpPr>
      <cdr:spPr>
        <a:xfrm>
          <a:off x="6810375" y="1276350"/>
          <a:ext cx="33337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868025"/>
        <a:ext cx="72104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18</xdr:row>
      <xdr:rowOff>9525</xdr:rowOff>
    </xdr:from>
    <xdr:to>
      <xdr:col>6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57150" y="34385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66675</xdr:rowOff>
    </xdr:from>
    <xdr:to>
      <xdr:col>6</xdr:col>
      <xdr:colOff>571500</xdr:colOff>
      <xdr:row>48</xdr:row>
      <xdr:rowOff>66675</xdr:rowOff>
    </xdr:to>
    <xdr:graphicFrame>
      <xdr:nvGraphicFramePr>
        <xdr:cNvPr id="3" name="Chart 15"/>
        <xdr:cNvGraphicFramePr/>
      </xdr:nvGraphicFramePr>
      <xdr:xfrm>
        <a:off x="28575" y="5781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214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18</xdr:row>
      <xdr:rowOff>66675</xdr:rowOff>
    </xdr:from>
    <xdr:to>
      <xdr:col>8</xdr:col>
      <xdr:colOff>409575</xdr:colOff>
      <xdr:row>22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191250" y="3495675"/>
          <a:ext cx="1219200" cy="657225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32</xdr:row>
      <xdr:rowOff>19050</xdr:rowOff>
    </xdr:from>
    <xdr:to>
      <xdr:col>8</xdr:col>
      <xdr:colOff>800100</xdr:colOff>
      <xdr:row>36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57900" y="5581650"/>
          <a:ext cx="1743075" cy="647700"/>
        </a:xfrm>
        <a:prstGeom prst="borderCallout1">
          <a:avLst>
            <a:gd name="adj1" fmla="val -20418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98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25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398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16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16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819775" y="6953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D15" sqref="D15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28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0.92</v>
      </c>
      <c r="C7" s="10">
        <v>0.82</v>
      </c>
      <c r="D7" s="10">
        <v>0.9</v>
      </c>
      <c r="E7" s="10">
        <v>0.88</v>
      </c>
      <c r="F7" s="10">
        <v>0.97</v>
      </c>
      <c r="G7" s="10">
        <v>0.86</v>
      </c>
      <c r="H7" s="10">
        <v>0.718</v>
      </c>
      <c r="I7" s="10">
        <v>0.8949</v>
      </c>
      <c r="J7" s="11">
        <v>0.6405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 t="s">
        <v>35</v>
      </c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49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9" t="s">
        <v>22</v>
      </c>
      <c r="I12" s="126" t="s">
        <v>25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25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6"/>
      <c r="U13" s="2"/>
      <c r="V13" s="2"/>
      <c r="W13" s="2"/>
      <c r="X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7">
        <v>2010</v>
      </c>
      <c r="B14" s="28">
        <v>0.6</v>
      </c>
      <c r="C14" s="29">
        <v>0.7248</v>
      </c>
      <c r="D14" s="30">
        <v>0.059</v>
      </c>
      <c r="E14" s="31">
        <v>0.6</v>
      </c>
      <c r="F14" s="29">
        <v>0.6951</v>
      </c>
      <c r="G14" s="30">
        <v>0.077</v>
      </c>
      <c r="H14" s="33" t="s">
        <v>26</v>
      </c>
      <c r="I14" s="128">
        <v>0.67</v>
      </c>
      <c r="J14" s="128">
        <v>0.651</v>
      </c>
      <c r="K14" s="2"/>
      <c r="L14" s="2"/>
      <c r="M14" s="2"/>
      <c r="N14" s="2"/>
      <c r="O14" s="2"/>
      <c r="P14" s="2"/>
      <c r="Q14" s="2"/>
      <c r="R14" s="2"/>
      <c r="S14" s="35"/>
      <c r="T14" s="2"/>
      <c r="U14" s="2"/>
      <c r="V14" s="2"/>
      <c r="W14" s="3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7">
        <v>2011</v>
      </c>
      <c r="B15" s="28">
        <v>0.6</v>
      </c>
      <c r="C15" s="29">
        <v>0.7098</v>
      </c>
      <c r="D15" s="30">
        <f aca="true" t="shared" si="0" ref="D15:D22">(C15-C14)/C14</f>
        <v>-0.020695364238410615</v>
      </c>
      <c r="E15" s="31">
        <v>0.6</v>
      </c>
      <c r="F15" s="29">
        <v>0.6692</v>
      </c>
      <c r="G15" s="30">
        <f aca="true" t="shared" si="1" ref="G15:G22">(F15-F14)/F14</f>
        <v>-0.03726082578046329</v>
      </c>
      <c r="H15" s="33" t="s">
        <v>26</v>
      </c>
      <c r="I15" s="128">
        <v>0.695</v>
      </c>
      <c r="J15" s="128">
        <v>0.666</v>
      </c>
      <c r="K15" s="2"/>
      <c r="L15" s="2"/>
      <c r="M15" s="2"/>
      <c r="N15" s="2"/>
      <c r="O15" s="2"/>
      <c r="P15" s="2"/>
      <c r="Q15" s="2"/>
      <c r="R15" s="2"/>
      <c r="S15" s="35"/>
      <c r="T15" s="2"/>
      <c r="U15" s="2"/>
      <c r="V15" s="2"/>
      <c r="W15" s="3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7">
        <v>2012</v>
      </c>
      <c r="B16" s="28">
        <v>0.6</v>
      </c>
      <c r="C16" s="29">
        <v>0.7129</v>
      </c>
      <c r="D16" s="30">
        <f t="shared" si="0"/>
        <v>0.00436742744435051</v>
      </c>
      <c r="E16" s="31">
        <v>0.6</v>
      </c>
      <c r="F16" s="29">
        <v>0.6736</v>
      </c>
      <c r="G16" s="30">
        <f t="shared" si="1"/>
        <v>0.00657501494321572</v>
      </c>
      <c r="H16" s="33" t="s">
        <v>26</v>
      </c>
      <c r="I16" s="128">
        <v>0.6939</v>
      </c>
      <c r="J16" s="128">
        <v>0.6664</v>
      </c>
      <c r="K16" s="2"/>
      <c r="L16" s="2"/>
      <c r="M16" s="2"/>
      <c r="N16" s="2"/>
      <c r="O16" s="2"/>
      <c r="P16" s="2"/>
      <c r="Q16" s="2"/>
      <c r="R16" s="2"/>
      <c r="S16" s="35"/>
      <c r="T16" s="2"/>
      <c r="U16" s="2"/>
      <c r="V16" s="2"/>
      <c r="W16" s="3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7">
        <v>2013</v>
      </c>
      <c r="B17" s="28">
        <v>0.6</v>
      </c>
      <c r="C17" s="29">
        <v>0.7426</v>
      </c>
      <c r="D17" s="30">
        <f t="shared" si="0"/>
        <v>0.04166082199466974</v>
      </c>
      <c r="E17" s="31">
        <v>0.6</v>
      </c>
      <c r="F17" s="29">
        <v>0.6872</v>
      </c>
      <c r="G17" s="30">
        <f t="shared" si="1"/>
        <v>0.020190023752969206</v>
      </c>
      <c r="H17" s="33" t="s">
        <v>26</v>
      </c>
      <c r="I17" s="128">
        <v>0.7081</v>
      </c>
      <c r="J17" s="128">
        <v>0.6741</v>
      </c>
      <c r="K17" s="2"/>
      <c r="L17" s="2"/>
      <c r="M17" s="2"/>
      <c r="N17" s="2"/>
      <c r="O17" s="2"/>
      <c r="P17" s="2"/>
      <c r="Q17" s="2"/>
      <c r="R17" s="2"/>
      <c r="S17" s="35"/>
      <c r="T17" s="2"/>
      <c r="U17" s="2"/>
      <c r="V17" s="2"/>
      <c r="W17" s="3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7">
        <v>2015</v>
      </c>
      <c r="B18" s="28">
        <v>0.6</v>
      </c>
      <c r="C18" s="29">
        <v>0.7265</v>
      </c>
      <c r="D18" s="30">
        <f t="shared" si="0"/>
        <v>-0.021680581739833022</v>
      </c>
      <c r="E18" s="31">
        <v>0.6</v>
      </c>
      <c r="F18" s="29">
        <v>0.6762</v>
      </c>
      <c r="G18" s="30">
        <f t="shared" si="1"/>
        <v>-0.016006984866123414</v>
      </c>
      <c r="H18" s="33" t="s">
        <v>26</v>
      </c>
      <c r="I18" s="128">
        <v>0.7083</v>
      </c>
      <c r="J18" s="128">
        <v>0.668</v>
      </c>
      <c r="K18" s="2"/>
      <c r="L18" s="2"/>
      <c r="M18" s="2"/>
      <c r="N18" s="2"/>
      <c r="O18" s="2"/>
      <c r="P18" s="2"/>
      <c r="Q18" s="2"/>
      <c r="R18" s="2"/>
      <c r="S18" s="35"/>
      <c r="T18" s="2"/>
      <c r="U18" s="2"/>
      <c r="V18" s="2"/>
      <c r="W18" s="3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45" customFormat="1" ht="15">
      <c r="A19" s="27">
        <v>2016</v>
      </c>
      <c r="B19" s="28">
        <v>0.6</v>
      </c>
      <c r="C19" s="29">
        <v>0.7463</v>
      </c>
      <c r="D19" s="30">
        <f t="shared" si="0"/>
        <v>0.027253957329662667</v>
      </c>
      <c r="E19" s="31">
        <v>0.6</v>
      </c>
      <c r="F19" s="29">
        <v>0.7125</v>
      </c>
      <c r="G19" s="30">
        <f t="shared" si="1"/>
        <v>0.053682342502218275</v>
      </c>
      <c r="H19" s="33" t="s">
        <v>26</v>
      </c>
      <c r="I19" s="128">
        <v>0.7158</v>
      </c>
      <c r="J19" s="128">
        <v>0.6789</v>
      </c>
      <c r="K19" s="26"/>
      <c r="L19" s="26"/>
      <c r="M19" s="26"/>
      <c r="N19" s="26"/>
      <c r="O19" s="26"/>
      <c r="P19" s="26"/>
      <c r="Q19" s="26"/>
      <c r="R19" s="26"/>
      <c r="S19" s="44"/>
      <c r="T19" s="26"/>
      <c r="U19" s="26"/>
      <c r="V19" s="26"/>
      <c r="W19" s="4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9" s="1" customFormat="1" ht="15">
      <c r="A20" s="46">
        <v>2017</v>
      </c>
      <c r="B20" s="28">
        <v>0.6</v>
      </c>
      <c r="C20" s="29">
        <v>0.757</v>
      </c>
      <c r="D20" s="30">
        <f t="shared" si="0"/>
        <v>0.014337397829291228</v>
      </c>
      <c r="E20" s="31">
        <v>0.6</v>
      </c>
      <c r="F20" s="29">
        <v>0.729</v>
      </c>
      <c r="G20" s="30">
        <f t="shared" si="1"/>
        <v>0.023157894736842047</v>
      </c>
      <c r="H20" s="33" t="s">
        <v>26</v>
      </c>
      <c r="I20" s="128">
        <v>0.7517</v>
      </c>
      <c r="J20" s="128">
        <v>0.7189</v>
      </c>
      <c r="K20" s="2"/>
      <c r="L20" s="2"/>
      <c r="M20" s="2"/>
      <c r="N20" s="2"/>
      <c r="O20" s="2"/>
      <c r="P20" s="2"/>
      <c r="Q20" s="2"/>
      <c r="R20" s="2"/>
      <c r="S20" s="35"/>
      <c r="T20" s="26"/>
      <c r="U20" s="2"/>
      <c r="V20" s="2"/>
      <c r="W20" s="35"/>
      <c r="X20" s="2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46">
        <v>2018</v>
      </c>
      <c r="B21" s="28">
        <v>0.6</v>
      </c>
      <c r="C21" s="29">
        <v>0.7643</v>
      </c>
      <c r="D21" s="135">
        <f t="shared" si="0"/>
        <v>0.009643328929986754</v>
      </c>
      <c r="E21" s="31">
        <v>0.6</v>
      </c>
      <c r="F21" s="29">
        <v>0.7542</v>
      </c>
      <c r="G21" s="135">
        <f t="shared" si="1"/>
        <v>0.034567901234567905</v>
      </c>
      <c r="H21" s="33" t="s">
        <v>26</v>
      </c>
      <c r="I21" s="128">
        <v>0.7593</v>
      </c>
      <c r="J21" s="128">
        <v>0.7154</v>
      </c>
      <c r="T21" s="52"/>
      <c r="U21" s="53"/>
      <c r="X21" s="52"/>
      <c r="Y21" s="53"/>
    </row>
    <row r="22" spans="1:50" s="134" customFormat="1" ht="15" thickBot="1">
      <c r="A22" s="94">
        <v>2019</v>
      </c>
      <c r="B22" s="130">
        <v>0.6</v>
      </c>
      <c r="C22" s="131">
        <v>0.7289</v>
      </c>
      <c r="D22" s="132">
        <f t="shared" si="0"/>
        <v>-0.0463168912730603</v>
      </c>
      <c r="E22" s="133">
        <v>0.6</v>
      </c>
      <c r="F22" s="131">
        <v>0.6987</v>
      </c>
      <c r="G22" s="132">
        <f t="shared" si="1"/>
        <v>-0.07358790771678599</v>
      </c>
      <c r="H22" s="42" t="s">
        <v>26</v>
      </c>
      <c r="I22" s="127">
        <v>0.7365</v>
      </c>
      <c r="J22" s="127">
        <v>0.6923</v>
      </c>
      <c r="K22" s="53"/>
      <c r="L22" s="53"/>
      <c r="M22" s="53"/>
      <c r="N22" s="53"/>
      <c r="O22" s="53"/>
      <c r="P22" s="53"/>
      <c r="Q22" s="53"/>
      <c r="R22" s="53"/>
      <c r="S22" s="53"/>
      <c r="T22" s="52"/>
      <c r="U22" s="53"/>
      <c r="V22" s="53"/>
      <c r="W22" s="53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20:25" ht="12">
      <c r="T25" s="52"/>
      <c r="U25" s="53"/>
      <c r="X25" s="52"/>
      <c r="Y25" s="53"/>
    </row>
    <row r="26" spans="20:25" ht="12">
      <c r="T26" s="52"/>
      <c r="U26" s="53"/>
      <c r="X26" s="52"/>
      <c r="Y26" s="53"/>
    </row>
    <row r="27" spans="20:25" ht="12">
      <c r="T27" s="52"/>
      <c r="U27" s="53"/>
      <c r="X27" s="52"/>
      <c r="Y27" s="53"/>
    </row>
    <row r="28" spans="20:25" ht="12">
      <c r="T28" s="52"/>
      <c r="U28" s="53"/>
      <c r="X28" s="52"/>
      <c r="Y28" s="53"/>
    </row>
    <row r="29" spans="20:25" ht="12">
      <c r="T29" s="52"/>
      <c r="U29" s="53"/>
      <c r="X29" s="52"/>
      <c r="Y29" s="53"/>
    </row>
    <row r="30" spans="12:13" ht="12">
      <c r="L30" s="53"/>
      <c r="M30" s="53"/>
    </row>
    <row r="32" ht="12">
      <c r="W32" s="55"/>
    </row>
    <row r="33" ht="12">
      <c r="W33" s="55"/>
    </row>
    <row r="34" ht="12">
      <c r="W34" s="55"/>
    </row>
    <row r="35" ht="12">
      <c r="W35" s="55"/>
    </row>
    <row r="36" ht="12">
      <c r="W36" s="55"/>
    </row>
    <row r="37" ht="12">
      <c r="W37" s="55"/>
    </row>
    <row r="54" ht="12" customHeight="1"/>
    <row r="55" spans="1:9" ht="18.75" customHeight="1">
      <c r="A55" s="116" t="s">
        <v>24</v>
      </c>
      <c r="B55" s="116"/>
      <c r="C55" s="116"/>
      <c r="D55" s="116"/>
      <c r="E55" s="116"/>
      <c r="F55" s="116"/>
      <c r="G55" s="116"/>
      <c r="H55" s="115"/>
      <c r="I55" s="115"/>
    </row>
    <row r="56" ht="12.75" thickBot="1"/>
    <row r="57" spans="2:48" s="6" customFormat="1" ht="13.5" customHeight="1" thickBot="1">
      <c r="B57" s="106">
        <v>2015</v>
      </c>
      <c r="C57" s="108"/>
      <c r="D57" s="106">
        <v>2016</v>
      </c>
      <c r="E57" s="107"/>
      <c r="F57" s="106">
        <v>2017</v>
      </c>
      <c r="G57" s="107"/>
      <c r="H57" s="106">
        <v>2018</v>
      </c>
      <c r="I57" s="107"/>
      <c r="J57" s="106">
        <v>2019</v>
      </c>
      <c r="K57" s="10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1:48" s="6" customFormat="1" ht="13.5" thickBot="1">
      <c r="A58" s="81" t="s">
        <v>7</v>
      </c>
      <c r="B58" s="58" t="s">
        <v>8</v>
      </c>
      <c r="C58" s="23" t="s">
        <v>9</v>
      </c>
      <c r="D58" s="58" t="s">
        <v>8</v>
      </c>
      <c r="E58" s="23" t="s">
        <v>9</v>
      </c>
      <c r="F58" s="58" t="s">
        <v>8</v>
      </c>
      <c r="G58" s="23" t="s">
        <v>9</v>
      </c>
      <c r="H58" s="58" t="s">
        <v>8</v>
      </c>
      <c r="I58" s="23" t="s">
        <v>9</v>
      </c>
      <c r="J58" s="58" t="s">
        <v>8</v>
      </c>
      <c r="K58" s="23" t="s">
        <v>9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1:48" s="6" customFormat="1" ht="12.75">
      <c r="A59" s="63" t="s">
        <v>0</v>
      </c>
      <c r="B59" s="60">
        <v>1974</v>
      </c>
      <c r="C59" s="61">
        <f>B59/B69</f>
        <v>0.7265366212734634</v>
      </c>
      <c r="D59" s="60">
        <v>1791</v>
      </c>
      <c r="E59" s="61">
        <f>D59/D69</f>
        <v>0.74625</v>
      </c>
      <c r="F59" s="60">
        <v>1828.1</v>
      </c>
      <c r="G59" s="61">
        <f>F59/F69</f>
        <v>0.7253098665312406</v>
      </c>
      <c r="H59" s="60">
        <v>1320.6799999999996</v>
      </c>
      <c r="I59" s="61">
        <f>H59/H69</f>
        <v>0.7642824074074074</v>
      </c>
      <c r="J59" s="60">
        <v>983.3</v>
      </c>
      <c r="K59" s="61">
        <f>J59/J69</f>
        <v>0.7289103039288362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1:48" s="6" customFormat="1" ht="12.75">
      <c r="A60" s="63" t="s">
        <v>21</v>
      </c>
      <c r="B60" s="64">
        <v>93</v>
      </c>
      <c r="C60" s="65">
        <f>B60/B69</f>
        <v>0.03422892896577107</v>
      </c>
      <c r="D60" s="64">
        <v>80</v>
      </c>
      <c r="E60" s="65">
        <f>D60/D69</f>
        <v>0.03333333333333333</v>
      </c>
      <c r="F60" s="64">
        <v>85.34</v>
      </c>
      <c r="G60" s="65">
        <f>F60/F69</f>
        <v>0.03385916744695371</v>
      </c>
      <c r="H60" s="64">
        <v>84.32000000000002</v>
      </c>
      <c r="I60" s="65">
        <f>H60/H69</f>
        <v>0.048796296296296324</v>
      </c>
      <c r="J60" s="64">
        <v>59.7</v>
      </c>
      <c r="K60" s="65">
        <f>J60/J69</f>
        <v>0.04425500370644923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1:48" s="6" customFormat="1" ht="12.75">
      <c r="A61" s="63" t="s">
        <v>3</v>
      </c>
      <c r="B61" s="64">
        <v>10</v>
      </c>
      <c r="C61" s="65">
        <f>B61/B69</f>
        <v>0.00368052999631947</v>
      </c>
      <c r="D61" s="64">
        <v>10</v>
      </c>
      <c r="E61" s="65">
        <f>D61/D69</f>
        <v>0.004166666666666667</v>
      </c>
      <c r="F61" s="64">
        <v>16</v>
      </c>
      <c r="G61" s="65">
        <f>F61/F69</f>
        <v>0.006348097951151387</v>
      </c>
      <c r="H61" s="64">
        <v>5</v>
      </c>
      <c r="I61" s="65">
        <f>H61/H69</f>
        <v>0.0028935185185185192</v>
      </c>
      <c r="J61" s="64">
        <v>11</v>
      </c>
      <c r="K61" s="65">
        <f>J61/J69</f>
        <v>0.00815418828762046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</row>
    <row r="62" spans="1:48" s="6" customFormat="1" ht="12.75">
      <c r="A62" s="63" t="s">
        <v>1</v>
      </c>
      <c r="B62" s="64">
        <v>209</v>
      </c>
      <c r="C62" s="65">
        <f>B62/B69</f>
        <v>0.07692307692307693</v>
      </c>
      <c r="D62" s="64">
        <v>194</v>
      </c>
      <c r="E62" s="65">
        <f>D62/D69</f>
        <v>0.08083333333333333</v>
      </c>
      <c r="F62" s="64">
        <v>198</v>
      </c>
      <c r="G62" s="65">
        <f>F62/F69</f>
        <v>0.07855771214549842</v>
      </c>
      <c r="H62" s="64">
        <v>123</v>
      </c>
      <c r="I62" s="65">
        <f>H62/H69</f>
        <v>0.07118055555555558</v>
      </c>
      <c r="J62" s="64">
        <v>129</v>
      </c>
      <c r="K62" s="65">
        <f>J62/J69</f>
        <v>0.09562638991845812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1:48" s="6" customFormat="1" ht="12.75">
      <c r="A63" s="63" t="s">
        <v>2</v>
      </c>
      <c r="B63" s="64">
        <v>406</v>
      </c>
      <c r="C63" s="65">
        <f>B63/B69</f>
        <v>0.1494295178505705</v>
      </c>
      <c r="D63" s="64">
        <v>292</v>
      </c>
      <c r="E63" s="65">
        <f>D63/D69</f>
        <v>0.12166666666666667</v>
      </c>
      <c r="F63" s="64">
        <v>344</v>
      </c>
      <c r="G63" s="65">
        <f>F63/F69</f>
        <v>0.13648410594975482</v>
      </c>
      <c r="H63" s="64">
        <v>184</v>
      </c>
      <c r="I63" s="65">
        <f>H63/H69</f>
        <v>0.10648148148148151</v>
      </c>
      <c r="J63" s="64">
        <v>131</v>
      </c>
      <c r="K63" s="65">
        <f>J63/J69</f>
        <v>0.09710896960711639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1:48" s="6" customFormat="1" ht="12.75" customHeight="1">
      <c r="A64" s="66" t="s">
        <v>16</v>
      </c>
      <c r="B64" s="64">
        <v>9</v>
      </c>
      <c r="C64" s="65">
        <f>B64/B69</f>
        <v>0.003312476996687523</v>
      </c>
      <c r="D64" s="64">
        <v>16</v>
      </c>
      <c r="E64" s="65">
        <f>D64/D69</f>
        <v>0.006666666666666667</v>
      </c>
      <c r="F64" s="64">
        <v>21</v>
      </c>
      <c r="G64" s="65">
        <f>F64/F69</f>
        <v>0.008331878560886196</v>
      </c>
      <c r="H64" s="64"/>
      <c r="I64" s="65">
        <f>H64/H69</f>
        <v>0</v>
      </c>
      <c r="J64" s="64">
        <v>14</v>
      </c>
      <c r="K64" s="65">
        <f>J64/J69</f>
        <v>0.010378057820607857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</row>
    <row r="65" spans="1:48" s="6" customFormat="1" ht="12.75">
      <c r="A65" s="63" t="s">
        <v>30</v>
      </c>
      <c r="B65" s="64">
        <v>5</v>
      </c>
      <c r="C65" s="65">
        <f>B65/B69</f>
        <v>0.001840264998159735</v>
      </c>
      <c r="D65" s="64">
        <v>5</v>
      </c>
      <c r="E65" s="65">
        <f>D65/D69</f>
        <v>0.0020833333333333333</v>
      </c>
      <c r="F65" s="64">
        <v>13</v>
      </c>
      <c r="G65" s="65">
        <f>F65/F69</f>
        <v>0.005157829585310502</v>
      </c>
      <c r="H65" s="64">
        <v>0</v>
      </c>
      <c r="I65" s="65">
        <f>H65/H69</f>
        <v>0</v>
      </c>
      <c r="J65" s="64">
        <v>0</v>
      </c>
      <c r="K65" s="65">
        <f>J65/J69</f>
        <v>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</row>
    <row r="66" spans="1:48" s="6" customFormat="1" ht="12.75">
      <c r="A66" s="63" t="s">
        <v>29</v>
      </c>
      <c r="B66" s="64">
        <v>4</v>
      </c>
      <c r="C66" s="65">
        <f>B66/B69</f>
        <v>0.001472211998527788</v>
      </c>
      <c r="D66" s="64">
        <v>5</v>
      </c>
      <c r="E66" s="65">
        <f>D66/D69</f>
        <v>0.0020833333333333333</v>
      </c>
      <c r="F66" s="64">
        <v>10</v>
      </c>
      <c r="G66" s="65">
        <f>F66/F69</f>
        <v>0.003967561219469617</v>
      </c>
      <c r="H66" s="64">
        <v>11</v>
      </c>
      <c r="I66" s="65">
        <f>H66/H69</f>
        <v>0.006365740740740742</v>
      </c>
      <c r="J66" s="64">
        <v>11</v>
      </c>
      <c r="K66" s="65">
        <f>J66/J69</f>
        <v>0.00815418828762046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</row>
    <row r="67" spans="1:48" s="6" customFormat="1" ht="12.75">
      <c r="A67" s="63" t="s">
        <v>5</v>
      </c>
      <c r="B67" s="64">
        <v>1</v>
      </c>
      <c r="C67" s="65">
        <f>B67/B69</f>
        <v>0.000368052999631947</v>
      </c>
      <c r="D67" s="64">
        <v>0</v>
      </c>
      <c r="E67" s="65">
        <f>D67/D69</f>
        <v>0</v>
      </c>
      <c r="F67" s="64">
        <v>0</v>
      </c>
      <c r="G67" s="65">
        <f>F67/F69</f>
        <v>0</v>
      </c>
      <c r="H67" s="64">
        <v>0</v>
      </c>
      <c r="I67" s="65">
        <f>H67/H69</f>
        <v>0</v>
      </c>
      <c r="J67" s="64">
        <v>0</v>
      </c>
      <c r="K67" s="65">
        <f>J67/J69</f>
        <v>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1:48" s="6" customFormat="1" ht="12.75">
      <c r="A68" s="63" t="s">
        <v>4</v>
      </c>
      <c r="B68" s="64">
        <v>6</v>
      </c>
      <c r="C68" s="65">
        <f>B68/B69</f>
        <v>0.002208317997791682</v>
      </c>
      <c r="D68" s="64">
        <v>7</v>
      </c>
      <c r="E68" s="65">
        <f>D68/D69</f>
        <v>0.002916666666666667</v>
      </c>
      <c r="F68" s="64">
        <v>5</v>
      </c>
      <c r="G68" s="65">
        <f>F68/F69</f>
        <v>0.0019837806097348083</v>
      </c>
      <c r="H68" s="64">
        <v>0</v>
      </c>
      <c r="I68" s="65">
        <f>H68/H69</f>
        <v>0</v>
      </c>
      <c r="J68" s="64">
        <v>10</v>
      </c>
      <c r="K68" s="65">
        <f>J68/J69</f>
        <v>0.007412898443291327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</row>
    <row r="69" spans="1:48" s="6" customFormat="1" ht="13.5" thickBot="1">
      <c r="A69" s="63" t="s">
        <v>6</v>
      </c>
      <c r="B69" s="82">
        <f>SUM(B59:B68)</f>
        <v>2717</v>
      </c>
      <c r="C69" s="83">
        <f>SUM(C59:C68)</f>
        <v>1.0000000000000002</v>
      </c>
      <c r="D69" s="82">
        <f>SUM(D59:D68)</f>
        <v>2400</v>
      </c>
      <c r="E69" s="83">
        <f>SUM(E59:E68)</f>
        <v>1</v>
      </c>
      <c r="F69" s="82">
        <f>SUM(F59:F68)</f>
        <v>2520.4399999999996</v>
      </c>
      <c r="G69" s="83">
        <f>SUM(G59:G68)</f>
        <v>1.0000000000000002</v>
      </c>
      <c r="H69" s="82">
        <f>SUM(H59:H68)</f>
        <v>1727.9999999999995</v>
      </c>
      <c r="I69" s="83">
        <f>SUM(I59:I68)</f>
        <v>1</v>
      </c>
      <c r="J69" s="82">
        <f>SUM(J59:J68)</f>
        <v>1349</v>
      </c>
      <c r="K69" s="83">
        <f>SUM(K59:K68)</f>
        <v>0.9999999999999999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71" spans="1:50" s="6" customFormat="1" ht="12.75">
      <c r="A71" s="67"/>
      <c r="B71" s="68"/>
      <c r="C71" s="69"/>
      <c r="D71" s="70"/>
      <c r="E71" s="62"/>
      <c r="F71" s="70"/>
      <c r="G71" s="62"/>
      <c r="H71" s="62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</row>
    <row r="72" spans="1:50" s="6" customFormat="1" ht="12.75">
      <c r="A72" s="67"/>
      <c r="B72" s="68"/>
      <c r="C72" s="69"/>
      <c r="D72" s="70"/>
      <c r="E72" s="62"/>
      <c r="F72" s="70"/>
      <c r="G72" s="62"/>
      <c r="H72" s="62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1:50" s="6" customFormat="1" ht="12.75">
      <c r="A73" s="67"/>
      <c r="B73" s="68"/>
      <c r="C73" s="69"/>
      <c r="D73" s="70"/>
      <c r="E73" s="62"/>
      <c r="F73" s="70"/>
      <c r="G73" s="62"/>
      <c r="H73" s="62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</row>
    <row r="74" spans="1:50" s="6" customFormat="1" ht="12.75">
      <c r="A74" s="67"/>
      <c r="B74" s="68"/>
      <c r="C74" s="69"/>
      <c r="D74" s="70"/>
      <c r="E74" s="62"/>
      <c r="F74" s="70"/>
      <c r="G74" s="62"/>
      <c r="H74" s="62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1:50" s="6" customFormat="1" ht="12.75">
      <c r="A75" s="67"/>
      <c r="B75" s="68"/>
      <c r="C75" s="69"/>
      <c r="D75" s="70"/>
      <c r="E75" s="62"/>
      <c r="F75" s="70"/>
      <c r="G75" s="62"/>
      <c r="H75" s="62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85" ht="12"/>
    <row r="86" ht="12"/>
    <row r="89" spans="1:9" ht="40.5" customHeight="1">
      <c r="A89" s="71"/>
      <c r="B89" s="105" t="s">
        <v>31</v>
      </c>
      <c r="C89" s="105"/>
      <c r="D89" s="105"/>
      <c r="E89" s="105"/>
      <c r="F89" s="105"/>
      <c r="G89" s="71"/>
      <c r="H89" s="72"/>
      <c r="I89" s="72"/>
    </row>
    <row r="90" ht="12.75" thickBot="1"/>
    <row r="91" spans="4:47" s="6" customFormat="1" ht="13.5" thickBot="1">
      <c r="D91" s="73">
        <v>2015</v>
      </c>
      <c r="E91" s="73">
        <v>2016</v>
      </c>
      <c r="F91" s="73">
        <v>2017</v>
      </c>
      <c r="G91" s="73">
        <v>2018</v>
      </c>
      <c r="H91" s="73">
        <v>2019</v>
      </c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</row>
    <row r="92" spans="2:47" s="6" customFormat="1" ht="12.75">
      <c r="B92" s="63" t="s">
        <v>21</v>
      </c>
      <c r="C92" s="74"/>
      <c r="D92" s="75">
        <v>78</v>
      </c>
      <c r="E92" s="75">
        <v>67</v>
      </c>
      <c r="F92" s="75">
        <v>61</v>
      </c>
      <c r="G92" s="75">
        <v>51</v>
      </c>
      <c r="H92" s="75">
        <v>35</v>
      </c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</row>
    <row r="93" spans="2:47" s="6" customFormat="1" ht="12.75">
      <c r="B93" s="63" t="s">
        <v>3</v>
      </c>
      <c r="C93" s="76"/>
      <c r="D93" s="75">
        <v>19</v>
      </c>
      <c r="E93" s="75">
        <v>20</v>
      </c>
      <c r="F93" s="75">
        <v>19</v>
      </c>
      <c r="G93" s="75">
        <v>15</v>
      </c>
      <c r="H93" s="75">
        <v>10</v>
      </c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</row>
    <row r="94" spans="2:47" s="6" customFormat="1" ht="12.75">
      <c r="B94" s="63" t="s">
        <v>1</v>
      </c>
      <c r="C94" s="76"/>
      <c r="D94" s="75">
        <v>110</v>
      </c>
      <c r="E94" s="75">
        <v>86</v>
      </c>
      <c r="F94" s="75">
        <v>97</v>
      </c>
      <c r="G94" s="75">
        <v>74</v>
      </c>
      <c r="H94" s="75">
        <v>61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</row>
    <row r="95" spans="2:47" s="6" customFormat="1" ht="12.75">
      <c r="B95" s="63" t="s">
        <v>2</v>
      </c>
      <c r="C95" s="76"/>
      <c r="D95" s="75">
        <v>83</v>
      </c>
      <c r="E95" s="75">
        <v>74</v>
      </c>
      <c r="F95" s="75">
        <v>74</v>
      </c>
      <c r="G95" s="75">
        <v>50</v>
      </c>
      <c r="H95" s="75">
        <v>36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</row>
    <row r="96" spans="2:47" s="6" customFormat="1" ht="12.75" customHeight="1">
      <c r="B96" s="66" t="s">
        <v>16</v>
      </c>
      <c r="C96" s="76"/>
      <c r="D96" s="75">
        <v>275</v>
      </c>
      <c r="E96" s="75">
        <v>232</v>
      </c>
      <c r="F96" s="75">
        <v>245</v>
      </c>
      <c r="G96" s="75">
        <v>156</v>
      </c>
      <c r="H96" s="75">
        <v>135</v>
      </c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</row>
    <row r="97" spans="2:47" s="6" customFormat="1" ht="12.75" customHeight="1">
      <c r="B97" s="66" t="s">
        <v>30</v>
      </c>
      <c r="C97" s="76"/>
      <c r="D97" s="75">
        <v>89</v>
      </c>
      <c r="E97" s="75">
        <v>78</v>
      </c>
      <c r="F97" s="75">
        <v>85</v>
      </c>
      <c r="G97" s="75"/>
      <c r="H97" s="75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</row>
    <row r="98" spans="2:47" s="6" customFormat="1" ht="15" customHeight="1">
      <c r="B98" s="63" t="s">
        <v>29</v>
      </c>
      <c r="C98" s="76"/>
      <c r="D98" s="75">
        <v>253</v>
      </c>
      <c r="E98" s="75">
        <v>235</v>
      </c>
      <c r="F98" s="75">
        <v>260</v>
      </c>
      <c r="G98" s="75">
        <v>202</v>
      </c>
      <c r="H98" s="75">
        <v>160</v>
      </c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</row>
    <row r="99" spans="2:47" s="6" customFormat="1" ht="15" customHeight="1">
      <c r="B99" s="63" t="s">
        <v>5</v>
      </c>
      <c r="C99" s="76"/>
      <c r="D99" s="75">
        <v>33</v>
      </c>
      <c r="E99" s="75">
        <v>30</v>
      </c>
      <c r="F99" s="75">
        <v>28</v>
      </c>
      <c r="G99" s="75">
        <v>17</v>
      </c>
      <c r="H99" s="75">
        <v>11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</row>
    <row r="100" spans="2:47" s="6" customFormat="1" ht="13.5" thickBot="1">
      <c r="B100" s="63" t="s">
        <v>4</v>
      </c>
      <c r="C100" s="77"/>
      <c r="D100" s="78">
        <v>6</v>
      </c>
      <c r="E100" s="78">
        <v>9</v>
      </c>
      <c r="F100" s="78">
        <v>6</v>
      </c>
      <c r="G100" s="78">
        <v>5</v>
      </c>
      <c r="H100" s="78">
        <v>2</v>
      </c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</row>
    <row r="103" spans="2:63" ht="18.75" customHeight="1">
      <c r="B103" s="105" t="s">
        <v>32</v>
      </c>
      <c r="C103" s="105"/>
      <c r="D103" s="105"/>
      <c r="E103" s="105"/>
      <c r="F103" s="105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51:63" ht="12"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92">
        <v>18.02</v>
      </c>
      <c r="D105" s="67" t="s">
        <v>33</v>
      </c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80">
        <v>40.59</v>
      </c>
      <c r="D106" s="67" t="s">
        <v>34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19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103:F103"/>
    <mergeCell ref="B57:C57"/>
    <mergeCell ref="B89:F89"/>
    <mergeCell ref="I12:J12"/>
    <mergeCell ref="D57:E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1"/>
  <sheetViews>
    <sheetView zoomScalePageLayoutView="0" workbookViewId="0" topLeftCell="A1">
      <selection activeCell="G103" sqref="G10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9.87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38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7">
        <v>2018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0.6</v>
      </c>
      <c r="C7" s="10">
        <v>1</v>
      </c>
      <c r="D7" s="11">
        <v>0.8889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49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9" t="s">
        <v>22</v>
      </c>
      <c r="I12" s="109" t="s">
        <v>25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25" t="s">
        <v>23</v>
      </c>
      <c r="I13" s="2" t="s">
        <v>17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6"/>
      <c r="U13" s="2"/>
      <c r="V13" s="2"/>
      <c r="W13" s="2"/>
      <c r="X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45" customFormat="1" ht="15">
      <c r="A14" s="27">
        <v>2016</v>
      </c>
      <c r="B14" s="28">
        <v>0.6</v>
      </c>
      <c r="C14" s="29">
        <v>1</v>
      </c>
      <c r="D14" s="30" t="s">
        <v>37</v>
      </c>
      <c r="E14" s="31">
        <v>0.6</v>
      </c>
      <c r="F14" s="29">
        <v>1</v>
      </c>
      <c r="G14" s="30" t="s">
        <v>37</v>
      </c>
      <c r="H14" s="33" t="s">
        <v>26</v>
      </c>
      <c r="I14" s="43">
        <v>0.7158</v>
      </c>
      <c r="J14" s="43">
        <v>0.6789</v>
      </c>
      <c r="K14" s="26"/>
      <c r="L14" s="26"/>
      <c r="M14" s="26"/>
      <c r="N14" s="26"/>
      <c r="O14" s="26"/>
      <c r="P14" s="26"/>
      <c r="Q14" s="26"/>
      <c r="R14" s="26"/>
      <c r="S14" s="44"/>
      <c r="T14" s="26"/>
      <c r="U14" s="26"/>
      <c r="V14" s="26"/>
      <c r="W14" s="4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s="1" customFormat="1" ht="15.75" thickBot="1">
      <c r="A15" s="46">
        <v>2017</v>
      </c>
      <c r="B15" s="47">
        <v>0.6</v>
      </c>
      <c r="C15" s="29">
        <v>0.918</v>
      </c>
      <c r="D15" s="49">
        <f>(C15-C14)/C14</f>
        <v>-0.08199999999999996</v>
      </c>
      <c r="E15" s="50">
        <v>0.6</v>
      </c>
      <c r="F15" s="29">
        <v>0.97</v>
      </c>
      <c r="G15" s="49">
        <f>(F15-F14)/F14</f>
        <v>-0.030000000000000027</v>
      </c>
      <c r="H15" s="33" t="s">
        <v>26</v>
      </c>
      <c r="I15" s="34">
        <v>0.7517</v>
      </c>
      <c r="J15" s="34">
        <v>0.7189</v>
      </c>
      <c r="K15" s="2"/>
      <c r="L15" s="2"/>
      <c r="M15" s="2"/>
      <c r="N15" s="2"/>
      <c r="O15" s="2"/>
      <c r="P15" s="2"/>
      <c r="Q15" s="2"/>
      <c r="R15" s="2"/>
      <c r="S15" s="35"/>
      <c r="T15" s="26"/>
      <c r="U15" s="2"/>
      <c r="V15" s="2"/>
      <c r="W15" s="35"/>
      <c r="X15" s="2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5" ht="15" thickBot="1">
      <c r="A16" s="94">
        <v>2018</v>
      </c>
      <c r="B16" s="95">
        <v>0.6</v>
      </c>
      <c r="C16" s="99">
        <v>0.887</v>
      </c>
      <c r="D16" s="96">
        <f>(C16-C15)/C15</f>
        <v>-0.03376906318082792</v>
      </c>
      <c r="E16" s="97">
        <v>0.6</v>
      </c>
      <c r="F16" s="99">
        <v>0.8109</v>
      </c>
      <c r="G16" s="96">
        <f>(F16-F15)/F15</f>
        <v>-0.16402061855670105</v>
      </c>
      <c r="H16" s="42" t="s">
        <v>26</v>
      </c>
      <c r="I16" s="101">
        <v>0.7593</v>
      </c>
      <c r="J16" s="101">
        <v>0.7154</v>
      </c>
      <c r="T16" s="52"/>
      <c r="U16" s="53"/>
      <c r="X16" s="52"/>
      <c r="Y16" s="53"/>
    </row>
    <row r="17" spans="1:25" ht="15.75" thickBot="1">
      <c r="A17" s="46">
        <v>2019</v>
      </c>
      <c r="B17" s="47">
        <v>0.6</v>
      </c>
      <c r="C17" s="48"/>
      <c r="D17" s="49"/>
      <c r="E17" s="50">
        <v>0.6</v>
      </c>
      <c r="F17" s="48"/>
      <c r="G17" s="49"/>
      <c r="H17" s="33"/>
      <c r="I17" s="51"/>
      <c r="T17" s="52"/>
      <c r="U17" s="53"/>
      <c r="X17" s="52"/>
      <c r="Y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46" s="6" customFormat="1" ht="13.5" customHeight="1" thickBot="1">
      <c r="B52" s="106">
        <v>2016</v>
      </c>
      <c r="C52" s="107"/>
      <c r="D52" s="106">
        <v>2017</v>
      </c>
      <c r="E52" s="107"/>
      <c r="F52" s="106">
        <v>2018</v>
      </c>
      <c r="G52" s="10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</row>
    <row r="53" spans="1:46" s="6" customFormat="1" ht="13.5" thickBot="1">
      <c r="A53" s="81" t="s">
        <v>7</v>
      </c>
      <c r="B53" s="58" t="s">
        <v>8</v>
      </c>
      <c r="C53" s="23" t="s">
        <v>9</v>
      </c>
      <c r="D53" s="58" t="s">
        <v>8</v>
      </c>
      <c r="E53" s="23" t="s">
        <v>9</v>
      </c>
      <c r="F53" s="58" t="s">
        <v>8</v>
      </c>
      <c r="G53" s="23" t="s">
        <v>9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1:46" s="6" customFormat="1" ht="12.75">
      <c r="A54" s="63" t="s">
        <v>0</v>
      </c>
      <c r="B54" s="60">
        <v>15</v>
      </c>
      <c r="C54" s="61">
        <f>B54/B64</f>
        <v>1</v>
      </c>
      <c r="D54" s="60">
        <v>17</v>
      </c>
      <c r="E54" s="61">
        <f>D54/D64</f>
        <v>0.6538461538461539</v>
      </c>
      <c r="F54" s="60">
        <v>62.1</v>
      </c>
      <c r="G54" s="61">
        <f>F54/F64</f>
        <v>0.8871428571428571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1:46" s="6" customFormat="1" ht="12.75">
      <c r="A55" s="63" t="s">
        <v>21</v>
      </c>
      <c r="B55" s="64">
        <v>0</v>
      </c>
      <c r="C55" s="65">
        <f>B55/B64</f>
        <v>0</v>
      </c>
      <c r="D55" s="64">
        <v>2</v>
      </c>
      <c r="E55" s="65">
        <f>D55/D64</f>
        <v>0.07692307692307693</v>
      </c>
      <c r="F55" s="64">
        <v>2.9</v>
      </c>
      <c r="G55" s="65">
        <f>F55/F64</f>
        <v>0.041428571428571426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</row>
    <row r="56" spans="1:46" s="6" customFormat="1" ht="12.75">
      <c r="A56" s="63" t="s">
        <v>3</v>
      </c>
      <c r="B56" s="64">
        <v>0</v>
      </c>
      <c r="C56" s="65">
        <f>B56/B64</f>
        <v>0</v>
      </c>
      <c r="D56" s="64">
        <v>0</v>
      </c>
      <c r="E56" s="65">
        <f>D56/D64</f>
        <v>0</v>
      </c>
      <c r="F56" s="64">
        <v>0</v>
      </c>
      <c r="G56" s="65">
        <f>F56/F64</f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</row>
    <row r="57" spans="1:46" s="6" customFormat="1" ht="12.75">
      <c r="A57" s="63" t="s">
        <v>1</v>
      </c>
      <c r="B57" s="64">
        <v>0</v>
      </c>
      <c r="C57" s="65">
        <f>B57/B64</f>
        <v>0</v>
      </c>
      <c r="D57" s="64">
        <v>0</v>
      </c>
      <c r="E57" s="65">
        <f>D57/D64</f>
        <v>0</v>
      </c>
      <c r="F57" s="64">
        <v>5</v>
      </c>
      <c r="G57" s="65">
        <f>F57/F64</f>
        <v>0.07142857142857142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</row>
    <row r="58" spans="1:46" s="6" customFormat="1" ht="12.75">
      <c r="A58" s="63" t="s">
        <v>2</v>
      </c>
      <c r="B58" s="64">
        <v>0</v>
      </c>
      <c r="C58" s="65">
        <f>B58/B64</f>
        <v>0</v>
      </c>
      <c r="D58" s="64">
        <v>7</v>
      </c>
      <c r="E58" s="65">
        <f>D58/D64</f>
        <v>0.2692307692307692</v>
      </c>
      <c r="F58" s="64">
        <v>0</v>
      </c>
      <c r="G58" s="65">
        <f>F58/F64</f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s="6" customFormat="1" ht="12.75" customHeight="1">
      <c r="A59" s="66" t="s">
        <v>16</v>
      </c>
      <c r="B59" s="64">
        <v>0</v>
      </c>
      <c r="C59" s="65">
        <f>B59/B64</f>
        <v>0</v>
      </c>
      <c r="D59" s="64">
        <v>0</v>
      </c>
      <c r="E59" s="65">
        <f>D59/D64</f>
        <v>0</v>
      </c>
      <c r="F59" s="64"/>
      <c r="G59" s="65">
        <f>F59/F64</f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s="6" customFormat="1" ht="12.75">
      <c r="A60" s="63" t="s">
        <v>30</v>
      </c>
      <c r="B60" s="64">
        <v>0</v>
      </c>
      <c r="C60" s="65">
        <f>B60/B64</f>
        <v>0</v>
      </c>
      <c r="D60" s="64">
        <v>0</v>
      </c>
      <c r="E60" s="65">
        <f>D60/D64</f>
        <v>0</v>
      </c>
      <c r="F60" s="64">
        <v>0</v>
      </c>
      <c r="G60" s="65">
        <f>F60/F64</f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s="6" customFormat="1" ht="12.75">
      <c r="A61" s="63" t="s">
        <v>29</v>
      </c>
      <c r="B61" s="64">
        <v>0</v>
      </c>
      <c r="C61" s="65">
        <f>B61/B64</f>
        <v>0</v>
      </c>
      <c r="D61" s="64">
        <v>0</v>
      </c>
      <c r="E61" s="65">
        <f>D61/D64</f>
        <v>0</v>
      </c>
      <c r="F61" s="64">
        <v>0</v>
      </c>
      <c r="G61" s="65">
        <f>F61/F64</f>
        <v>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</row>
    <row r="62" spans="1:46" s="6" customFormat="1" ht="12.75">
      <c r="A62" s="63" t="s">
        <v>5</v>
      </c>
      <c r="B62" s="64">
        <v>0</v>
      </c>
      <c r="C62" s="65">
        <f>B62/B64</f>
        <v>0</v>
      </c>
      <c r="D62" s="64">
        <v>0</v>
      </c>
      <c r="E62" s="65">
        <f>D62/D64</f>
        <v>0</v>
      </c>
      <c r="F62" s="64">
        <v>0</v>
      </c>
      <c r="G62" s="65">
        <f>F62/F64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6" customFormat="1" ht="12.75">
      <c r="A63" s="63" t="s">
        <v>4</v>
      </c>
      <c r="B63" s="64">
        <v>0</v>
      </c>
      <c r="C63" s="65">
        <f>B63/B64</f>
        <v>0</v>
      </c>
      <c r="D63" s="64">
        <v>0</v>
      </c>
      <c r="E63" s="65">
        <f>D63/D64</f>
        <v>0</v>
      </c>
      <c r="F63" s="64">
        <v>0</v>
      </c>
      <c r="G63" s="65">
        <f>F63/F64</f>
        <v>0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6" customFormat="1" ht="13.5" thickBot="1">
      <c r="A64" s="63" t="s">
        <v>6</v>
      </c>
      <c r="B64" s="82">
        <f aca="true" t="shared" si="0" ref="B64:G64">SUM(B54:B63)</f>
        <v>15</v>
      </c>
      <c r="C64" s="83">
        <f t="shared" si="0"/>
        <v>1</v>
      </c>
      <c r="D64" s="82">
        <f t="shared" si="0"/>
        <v>26</v>
      </c>
      <c r="E64" s="83">
        <f t="shared" si="0"/>
        <v>1</v>
      </c>
      <c r="F64" s="82">
        <f t="shared" si="0"/>
        <v>70</v>
      </c>
      <c r="G64" s="83">
        <f t="shared" si="0"/>
        <v>1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>
        <v>2017</v>
      </c>
      <c r="F86" s="73">
        <v>2018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0</v>
      </c>
      <c r="E87" s="75">
        <v>3</v>
      </c>
      <c r="F87" s="75">
        <v>1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0</v>
      </c>
      <c r="E88" s="75">
        <v>0</v>
      </c>
      <c r="F88" s="75">
        <v>0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2</v>
      </c>
      <c r="E89" s="75">
        <v>3</v>
      </c>
      <c r="F89" s="75">
        <v>1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0</v>
      </c>
      <c r="E90" s="75">
        <v>5</v>
      </c>
      <c r="F90" s="75">
        <v>5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1</v>
      </c>
      <c r="E91" s="75">
        <v>5</v>
      </c>
      <c r="F91" s="75">
        <v>6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0</v>
      </c>
      <c r="E92" s="75">
        <v>3</v>
      </c>
      <c r="F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2</v>
      </c>
      <c r="E93" s="75">
        <v>6</v>
      </c>
      <c r="F93" s="75">
        <v>5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0</v>
      </c>
      <c r="E94" s="75">
        <v>3</v>
      </c>
      <c r="F94" s="75">
        <v>1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0</v>
      </c>
      <c r="E95" s="78">
        <v>0</v>
      </c>
      <c r="F95" s="78">
        <v>0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79">
        <v>14.7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80">
        <v>33.2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3">
    <mergeCell ref="B98:F98"/>
    <mergeCell ref="I12:J12"/>
    <mergeCell ref="A50:I50"/>
    <mergeCell ref="B52:C52"/>
    <mergeCell ref="D52:E52"/>
    <mergeCell ref="B84:F84"/>
    <mergeCell ref="F52:G52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9"/>
  <sheetViews>
    <sheetView tabSelected="1" zoomScalePageLayoutView="0" workbookViewId="0" topLeftCell="A1">
      <selection activeCell="C100" sqref="C100"/>
    </sheetView>
  </sheetViews>
  <sheetFormatPr defaultColWidth="9.00390625" defaultRowHeight="12"/>
  <cols>
    <col min="1" max="1" width="12.375" style="0" bestFit="1" customWidth="1"/>
    <col min="10" max="10" width="9.375" style="0" bestFit="1" customWidth="1"/>
  </cols>
  <sheetData>
    <row r="2" spans="1:9" ht="22.5">
      <c r="A2" s="111" t="s">
        <v>44</v>
      </c>
      <c r="B2" s="111"/>
      <c r="C2" s="111"/>
      <c r="D2" s="111"/>
      <c r="E2" s="111"/>
      <c r="F2" s="111"/>
      <c r="G2" s="111"/>
      <c r="H2" s="112"/>
      <c r="I2" s="112"/>
    </row>
    <row r="3" spans="1:9" ht="15.75">
      <c r="A3" s="113" t="s">
        <v>20</v>
      </c>
      <c r="B3" s="113"/>
      <c r="C3" s="113"/>
      <c r="D3" s="113"/>
      <c r="E3" s="113"/>
      <c r="F3" s="113"/>
      <c r="G3" s="113"/>
      <c r="H3" s="112"/>
      <c r="I3" s="112"/>
    </row>
    <row r="4" ht="12.75" thickBot="1"/>
    <row r="5" spans="1:3" ht="15.75" thickBot="1">
      <c r="A5" s="7" t="s">
        <v>14</v>
      </c>
      <c r="B5" s="8">
        <v>2018</v>
      </c>
      <c r="C5" s="7">
        <v>2019</v>
      </c>
    </row>
    <row r="6" spans="1:3" ht="15">
      <c r="A6" s="9" t="s">
        <v>15</v>
      </c>
      <c r="B6" s="10">
        <v>1</v>
      </c>
      <c r="C6" s="11">
        <v>0.7835</v>
      </c>
    </row>
    <row r="8" spans="1:9" ht="18.75">
      <c r="A8" s="114" t="s">
        <v>27</v>
      </c>
      <c r="B8" s="114"/>
      <c r="C8" s="114"/>
      <c r="D8" s="114"/>
      <c r="E8" s="114"/>
      <c r="F8" s="114"/>
      <c r="G8" s="114"/>
      <c r="H8" s="115"/>
      <c r="I8" s="115"/>
    </row>
    <row r="9" spans="1:10" ht="19.5" thickBot="1">
      <c r="A9" s="122"/>
      <c r="B9" s="122"/>
      <c r="C9" s="122"/>
      <c r="D9" s="122"/>
      <c r="E9" s="122"/>
      <c r="F9" s="122"/>
      <c r="G9" s="122"/>
      <c r="H9" s="17"/>
      <c r="I9" s="3"/>
      <c r="J9" s="136"/>
    </row>
    <row r="10" spans="1:11" ht="15.75" thickBot="1">
      <c r="A10" s="1"/>
      <c r="B10" s="117" t="s">
        <v>10</v>
      </c>
      <c r="C10" s="118"/>
      <c r="D10" s="119"/>
      <c r="E10" s="117" t="s">
        <v>13</v>
      </c>
      <c r="F10" s="120"/>
      <c r="G10" s="121"/>
      <c r="H10" s="19" t="s">
        <v>22</v>
      </c>
      <c r="I10" s="126" t="s">
        <v>25</v>
      </c>
      <c r="J10" s="112"/>
      <c r="K10" s="104"/>
    </row>
    <row r="11" spans="1:10" ht="15.75" thickBot="1">
      <c r="A11" s="20"/>
      <c r="B11" s="21" t="s">
        <v>11</v>
      </c>
      <c r="C11" s="22" t="s">
        <v>12</v>
      </c>
      <c r="D11" s="23" t="s">
        <v>19</v>
      </c>
      <c r="E11" s="24" t="s">
        <v>11</v>
      </c>
      <c r="F11" s="22" t="s">
        <v>12</v>
      </c>
      <c r="G11" s="23" t="s">
        <v>19</v>
      </c>
      <c r="H11" s="25" t="s">
        <v>23</v>
      </c>
      <c r="I11" s="1" t="s">
        <v>17</v>
      </c>
      <c r="J11" s="1" t="s">
        <v>18</v>
      </c>
    </row>
    <row r="12" spans="1:10" ht="15">
      <c r="A12" s="27">
        <v>2018</v>
      </c>
      <c r="B12" s="28">
        <v>0.6</v>
      </c>
      <c r="C12" s="29">
        <v>0.7307</v>
      </c>
      <c r="D12" s="30" t="s">
        <v>37</v>
      </c>
      <c r="E12" s="31">
        <v>0.6</v>
      </c>
      <c r="F12" s="29">
        <v>0.6998</v>
      </c>
      <c r="G12" s="30" t="s">
        <v>37</v>
      </c>
      <c r="H12" s="33" t="s">
        <v>26</v>
      </c>
      <c r="I12" s="128">
        <v>0.7593</v>
      </c>
      <c r="J12" s="137">
        <v>0.7189</v>
      </c>
    </row>
    <row r="13" spans="1:10" s="138" customFormat="1" ht="15" thickBot="1">
      <c r="A13" s="94">
        <v>2019</v>
      </c>
      <c r="B13" s="95">
        <v>0.6</v>
      </c>
      <c r="C13" s="99">
        <v>0.7599</v>
      </c>
      <c r="D13" s="96">
        <f>(C13-C12)/C12</f>
        <v>0.0399616805802655</v>
      </c>
      <c r="E13" s="97">
        <v>0.6</v>
      </c>
      <c r="F13" s="99">
        <v>0.7266</v>
      </c>
      <c r="G13" s="96">
        <f>(F13-F12)/F12</f>
        <v>0.0382966561874822</v>
      </c>
      <c r="H13" s="42" t="s">
        <v>26</v>
      </c>
      <c r="I13" s="127">
        <v>0.7365</v>
      </c>
      <c r="J13" s="127">
        <v>0.6923</v>
      </c>
    </row>
    <row r="48" spans="1:9" ht="18.75">
      <c r="A48" s="116" t="s">
        <v>24</v>
      </c>
      <c r="B48" s="116"/>
      <c r="C48" s="116"/>
      <c r="D48" s="116"/>
      <c r="E48" s="116"/>
      <c r="F48" s="116"/>
      <c r="G48" s="116"/>
      <c r="H48" s="115"/>
      <c r="I48" s="115"/>
    </row>
    <row r="49" spans="1:9" ht="12.75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3.5" thickBot="1">
      <c r="A50" s="6"/>
      <c r="B50" s="106">
        <v>2018</v>
      </c>
      <c r="C50" s="107"/>
      <c r="D50" s="106">
        <v>2019</v>
      </c>
      <c r="E50" s="107"/>
      <c r="F50" s="139"/>
      <c r="G50" s="139"/>
      <c r="H50" s="56"/>
      <c r="I50" s="6"/>
    </row>
    <row r="51" spans="1:9" ht="13.5" thickBot="1">
      <c r="A51" s="81" t="s">
        <v>7</v>
      </c>
      <c r="B51" s="58" t="s">
        <v>8</v>
      </c>
      <c r="C51" s="23" t="s">
        <v>9</v>
      </c>
      <c r="D51" s="58" t="s">
        <v>8</v>
      </c>
      <c r="E51" s="23" t="s">
        <v>9</v>
      </c>
      <c r="F51" s="140"/>
      <c r="G51" s="140"/>
      <c r="H51" s="59"/>
      <c r="I51" s="6"/>
    </row>
    <row r="52" spans="1:9" ht="12.75">
      <c r="A52" s="63" t="s">
        <v>0</v>
      </c>
      <c r="B52" s="60">
        <v>938.9400000000003</v>
      </c>
      <c r="C52" s="61">
        <f>B52/B62</f>
        <v>0.7306926070038912</v>
      </c>
      <c r="D52" s="102">
        <v>887.22</v>
      </c>
      <c r="E52" s="61">
        <f>D52/D62</f>
        <v>0.7599314775160599</v>
      </c>
      <c r="F52" s="141"/>
      <c r="G52" s="142"/>
      <c r="H52" s="62"/>
      <c r="I52" s="6"/>
    </row>
    <row r="53" spans="1:9" ht="12.75">
      <c r="A53" s="63" t="s">
        <v>21</v>
      </c>
      <c r="B53" s="64">
        <v>47.05999999999999</v>
      </c>
      <c r="C53" s="65">
        <f>B53/B62</f>
        <v>0.0366225680933852</v>
      </c>
      <c r="D53" s="103">
        <v>58.78</v>
      </c>
      <c r="E53" s="65">
        <f>D53/D62</f>
        <v>0.05034689507494647</v>
      </c>
      <c r="F53" s="141"/>
      <c r="G53" s="142"/>
      <c r="H53" s="62"/>
      <c r="I53" s="6"/>
    </row>
    <row r="54" spans="1:9" ht="12.75">
      <c r="A54" s="63" t="s">
        <v>3</v>
      </c>
      <c r="B54" s="64">
        <v>8</v>
      </c>
      <c r="C54" s="65">
        <f>B54/B62</f>
        <v>0.006225680933852139</v>
      </c>
      <c r="D54" s="103">
        <v>1</v>
      </c>
      <c r="E54" s="65">
        <f>D54/D62</f>
        <v>0.0008565310492505353</v>
      </c>
      <c r="F54" s="141"/>
      <c r="G54" s="142"/>
      <c r="H54" s="62"/>
      <c r="I54" s="6"/>
    </row>
    <row r="55" spans="1:9" ht="12.75">
      <c r="A55" s="63" t="s">
        <v>1</v>
      </c>
      <c r="B55" s="64">
        <v>72</v>
      </c>
      <c r="C55" s="65">
        <f>B55/B62</f>
        <v>0.05603112840466925</v>
      </c>
      <c r="D55" s="103">
        <v>42</v>
      </c>
      <c r="E55" s="65">
        <f>D55/D62</f>
        <v>0.035974304068522485</v>
      </c>
      <c r="F55" s="141"/>
      <c r="G55" s="142"/>
      <c r="H55" s="62"/>
      <c r="I55" s="6"/>
    </row>
    <row r="56" spans="1:9" ht="12.75">
      <c r="A56" s="63" t="s">
        <v>2</v>
      </c>
      <c r="B56" s="64">
        <v>179</v>
      </c>
      <c r="C56" s="65">
        <f>B56/B62</f>
        <v>0.1392996108949416</v>
      </c>
      <c r="D56" s="103">
        <v>117</v>
      </c>
      <c r="E56" s="65">
        <f>D56/D62</f>
        <v>0.10021413276231263</v>
      </c>
      <c r="F56" s="141"/>
      <c r="G56" s="142"/>
      <c r="H56" s="62"/>
      <c r="I56" s="6"/>
    </row>
    <row r="57" spans="1:9" ht="12.75">
      <c r="A57" s="66" t="s">
        <v>16</v>
      </c>
      <c r="B57" s="64"/>
      <c r="C57" s="65">
        <f>B57/B62</f>
        <v>0</v>
      </c>
      <c r="D57" s="103">
        <v>24.5</v>
      </c>
      <c r="E57" s="65">
        <f>D57/D62</f>
        <v>0.020985010706638114</v>
      </c>
      <c r="F57" s="141"/>
      <c r="G57" s="142"/>
      <c r="H57" s="62"/>
      <c r="I57" s="6"/>
    </row>
    <row r="58" spans="1:9" ht="12.75">
      <c r="A58" s="63" t="s">
        <v>30</v>
      </c>
      <c r="B58" s="64">
        <v>26</v>
      </c>
      <c r="C58" s="65">
        <f>B58/B62</f>
        <v>0.020233463035019453</v>
      </c>
      <c r="D58" s="103">
        <v>21</v>
      </c>
      <c r="E58" s="65">
        <f>D58/D62</f>
        <v>0.017987152034261242</v>
      </c>
      <c r="F58" s="141"/>
      <c r="G58" s="142"/>
      <c r="H58" s="62"/>
      <c r="I58" s="6"/>
    </row>
    <row r="59" spans="1:9" ht="12.75">
      <c r="A59" s="63" t="s">
        <v>29</v>
      </c>
      <c r="B59" s="64">
        <v>2</v>
      </c>
      <c r="C59" s="65">
        <f>B59/B62</f>
        <v>0.0015564202334630347</v>
      </c>
      <c r="D59" s="103">
        <v>2</v>
      </c>
      <c r="E59" s="65">
        <f>D59/D62</f>
        <v>0.0017130620985010706</v>
      </c>
      <c r="F59" s="141"/>
      <c r="G59" s="142"/>
      <c r="H59" s="62"/>
      <c r="I59" s="6"/>
    </row>
    <row r="60" spans="1:9" ht="12.75">
      <c r="A60" s="63" t="s">
        <v>5</v>
      </c>
      <c r="B60" s="64">
        <v>0</v>
      </c>
      <c r="C60" s="65">
        <f>B60/B62</f>
        <v>0</v>
      </c>
      <c r="D60" s="103">
        <v>0</v>
      </c>
      <c r="E60" s="65">
        <f>D60/D62</f>
        <v>0</v>
      </c>
      <c r="F60" s="141"/>
      <c r="G60" s="142"/>
      <c r="H60" s="62"/>
      <c r="I60" s="6"/>
    </row>
    <row r="61" spans="1:9" ht="12.75">
      <c r="A61" s="63" t="s">
        <v>4</v>
      </c>
      <c r="B61" s="64">
        <v>12</v>
      </c>
      <c r="C61" s="65">
        <f>B61/B62</f>
        <v>0.009338521400778208</v>
      </c>
      <c r="D61" s="103">
        <v>14</v>
      </c>
      <c r="E61" s="65">
        <f>D61/D62</f>
        <v>0.011991434689507495</v>
      </c>
      <c r="F61" s="141"/>
      <c r="G61" s="142"/>
      <c r="H61" s="62"/>
      <c r="I61" s="6"/>
    </row>
    <row r="62" spans="1:9" ht="13.5" thickBot="1">
      <c r="A62" s="63" t="s">
        <v>6</v>
      </c>
      <c r="B62" s="82">
        <f aca="true" t="shared" si="0" ref="B62:G62">SUM(B52:B61)</f>
        <v>1285.0000000000002</v>
      </c>
      <c r="C62" s="83">
        <f t="shared" si="0"/>
        <v>1</v>
      </c>
      <c r="D62" s="82">
        <f t="shared" si="0"/>
        <v>1167.5</v>
      </c>
      <c r="E62" s="83">
        <f t="shared" si="0"/>
        <v>1.0000000000000002</v>
      </c>
      <c r="F62" s="143"/>
      <c r="G62" s="142"/>
      <c r="H62" s="62"/>
      <c r="I62" s="6"/>
    </row>
    <row r="82" spans="1:10" ht="18.75" customHeight="1">
      <c r="A82" s="105" t="s">
        <v>31</v>
      </c>
      <c r="B82" s="105"/>
      <c r="C82" s="105"/>
      <c r="D82" s="105"/>
      <c r="E82" s="105"/>
      <c r="F82" s="105"/>
      <c r="G82" s="105"/>
      <c r="H82" s="105"/>
      <c r="I82" s="105"/>
      <c r="J82" s="105"/>
    </row>
    <row r="83" spans="1:6" ht="12.75" thickBot="1">
      <c r="A83" s="3"/>
      <c r="B83" s="3"/>
      <c r="C83" s="3"/>
      <c r="D83" s="3"/>
      <c r="E83" s="3"/>
      <c r="F83" s="3"/>
    </row>
    <row r="84" spans="1:6" ht="13.5" thickBot="1">
      <c r="A84" s="6"/>
      <c r="B84" s="6"/>
      <c r="C84" s="6"/>
      <c r="D84" s="73">
        <v>2018</v>
      </c>
      <c r="E84" s="73">
        <v>2019</v>
      </c>
      <c r="F84" s="144"/>
    </row>
    <row r="85" spans="1:6" ht="12.75">
      <c r="A85" s="6"/>
      <c r="B85" s="63" t="s">
        <v>21</v>
      </c>
      <c r="C85" s="74"/>
      <c r="D85" s="75">
        <v>35</v>
      </c>
      <c r="E85" s="75">
        <v>43</v>
      </c>
      <c r="F85" s="145"/>
    </row>
    <row r="86" spans="1:6" ht="12.75">
      <c r="A86" s="6"/>
      <c r="B86" s="63" t="s">
        <v>3</v>
      </c>
      <c r="C86" s="76"/>
      <c r="D86" s="75">
        <v>11</v>
      </c>
      <c r="E86" s="75">
        <v>4</v>
      </c>
      <c r="F86" s="145"/>
    </row>
    <row r="87" spans="1:6" ht="12.75">
      <c r="A87" s="6"/>
      <c r="B87" s="63" t="s">
        <v>1</v>
      </c>
      <c r="C87" s="76"/>
      <c r="D87" s="75">
        <v>49</v>
      </c>
      <c r="E87" s="75">
        <v>38</v>
      </c>
      <c r="F87" s="145"/>
    </row>
    <row r="88" spans="1:6" ht="12.75">
      <c r="A88" s="6"/>
      <c r="B88" s="63" t="s">
        <v>2</v>
      </c>
      <c r="C88" s="76"/>
      <c r="D88" s="75">
        <v>49</v>
      </c>
      <c r="E88" s="75">
        <v>42</v>
      </c>
      <c r="F88" s="145"/>
    </row>
    <row r="89" spans="1:6" ht="12.75">
      <c r="A89" s="6"/>
      <c r="B89" s="66" t="s">
        <v>16</v>
      </c>
      <c r="C89" s="76"/>
      <c r="D89" s="75">
        <v>123</v>
      </c>
      <c r="E89" s="75">
        <v>105</v>
      </c>
      <c r="F89" s="145"/>
    </row>
    <row r="90" spans="1:6" ht="12.75">
      <c r="A90" s="6"/>
      <c r="B90" s="66" t="s">
        <v>30</v>
      </c>
      <c r="C90" s="76"/>
      <c r="D90" s="75"/>
      <c r="E90" s="75"/>
      <c r="F90" s="145"/>
    </row>
    <row r="91" spans="1:6" ht="12.75">
      <c r="A91" s="6"/>
      <c r="B91" s="63" t="s">
        <v>29</v>
      </c>
      <c r="C91" s="76"/>
      <c r="D91" s="75">
        <v>122</v>
      </c>
      <c r="E91" s="75">
        <v>107</v>
      </c>
      <c r="F91" s="145"/>
    </row>
    <row r="92" spans="1:6" ht="12.75">
      <c r="A92" s="6"/>
      <c r="B92" s="63" t="s">
        <v>5</v>
      </c>
      <c r="C92" s="76"/>
      <c r="D92" s="75">
        <v>14</v>
      </c>
      <c r="E92" s="75">
        <v>12</v>
      </c>
      <c r="F92" s="145"/>
    </row>
    <row r="93" spans="1:6" ht="13.5" thickBot="1">
      <c r="A93" s="6"/>
      <c r="B93" s="63" t="s">
        <v>4</v>
      </c>
      <c r="C93" s="77"/>
      <c r="D93" s="78">
        <v>3</v>
      </c>
      <c r="E93" s="78">
        <v>6</v>
      </c>
      <c r="F93" s="145"/>
    </row>
    <row r="94" spans="1:6" ht="12">
      <c r="A94" s="3"/>
      <c r="B94" s="3"/>
      <c r="C94" s="3"/>
      <c r="D94" s="3"/>
      <c r="E94" s="3"/>
      <c r="F94" s="3"/>
    </row>
    <row r="95" spans="1:6" ht="12">
      <c r="A95" s="3"/>
      <c r="B95" s="3"/>
      <c r="C95" s="3"/>
      <c r="D95" s="3"/>
      <c r="E95" s="3"/>
      <c r="F95" s="3"/>
    </row>
    <row r="96" spans="1:6" ht="18.75">
      <c r="A96" s="3"/>
      <c r="B96" s="105" t="s">
        <v>32</v>
      </c>
      <c r="C96" s="105"/>
      <c r="D96" s="105"/>
      <c r="E96" s="105"/>
      <c r="F96" s="105"/>
    </row>
    <row r="97" spans="1:6" ht="12">
      <c r="A97" s="3"/>
      <c r="B97" s="3"/>
      <c r="C97" s="3"/>
      <c r="D97" s="3"/>
      <c r="E97" s="3"/>
      <c r="F97" s="3"/>
    </row>
    <row r="98" spans="1:6" ht="12.75">
      <c r="A98" s="3"/>
      <c r="B98" s="3"/>
      <c r="C98" s="92">
        <v>18.04</v>
      </c>
      <c r="D98" s="67" t="s">
        <v>33</v>
      </c>
      <c r="E98" s="3"/>
      <c r="F98" s="3"/>
    </row>
    <row r="99" spans="1:6" ht="12.75">
      <c r="A99" s="3"/>
      <c r="B99" s="3"/>
      <c r="C99" s="93">
        <v>39.68</v>
      </c>
      <c r="D99" s="67" t="s">
        <v>34</v>
      </c>
      <c r="E99" s="3"/>
      <c r="F99" s="3"/>
    </row>
  </sheetData>
  <sheetProtection/>
  <mergeCells count="13">
    <mergeCell ref="A2:I2"/>
    <mergeCell ref="A3:I3"/>
    <mergeCell ref="A8:I8"/>
    <mergeCell ref="A9:G9"/>
    <mergeCell ref="B10:D10"/>
    <mergeCell ref="E10:G10"/>
    <mergeCell ref="I10:J10"/>
    <mergeCell ref="A48:I48"/>
    <mergeCell ref="B50:C50"/>
    <mergeCell ref="D50:E50"/>
    <mergeCell ref="F50:G50"/>
    <mergeCell ref="B96:F96"/>
    <mergeCell ref="A82:J8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101"/>
  <sheetViews>
    <sheetView zoomScalePageLayoutView="0" workbookViewId="0" topLeftCell="A1">
      <selection activeCell="J105" sqref="J105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40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8">
        <v>2018</v>
      </c>
      <c r="E6" s="7">
        <v>2019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1</v>
      </c>
      <c r="C7" s="10">
        <v>0.614</v>
      </c>
      <c r="D7" s="10">
        <v>0.8462</v>
      </c>
      <c r="E7" s="11">
        <v>0.8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49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9" t="s">
        <v>22</v>
      </c>
      <c r="I12" s="126" t="s">
        <v>25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25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6"/>
      <c r="U13" s="2"/>
      <c r="V13" s="2"/>
      <c r="W13" s="2"/>
      <c r="X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45" customFormat="1" ht="15">
      <c r="A14" s="27">
        <v>2016</v>
      </c>
      <c r="B14" s="28">
        <v>0.6</v>
      </c>
      <c r="C14" s="29">
        <v>0.862</v>
      </c>
      <c r="D14" s="30" t="s">
        <v>37</v>
      </c>
      <c r="E14" s="31">
        <v>0.6</v>
      </c>
      <c r="F14" s="29">
        <v>0.906</v>
      </c>
      <c r="G14" s="30" t="s">
        <v>37</v>
      </c>
      <c r="H14" s="33" t="s">
        <v>26</v>
      </c>
      <c r="I14" s="128">
        <v>0.7158</v>
      </c>
      <c r="J14" s="128">
        <v>0.6789</v>
      </c>
      <c r="K14" s="26"/>
      <c r="L14" s="26"/>
      <c r="M14" s="26"/>
      <c r="N14" s="26"/>
      <c r="O14" s="26"/>
      <c r="P14" s="26"/>
      <c r="Q14" s="26"/>
      <c r="R14" s="26"/>
      <c r="S14" s="44"/>
      <c r="T14" s="26"/>
      <c r="U14" s="26"/>
      <c r="V14" s="26"/>
      <c r="W14" s="4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s="1" customFormat="1" ht="15">
      <c r="A15" s="46">
        <v>2017</v>
      </c>
      <c r="B15" s="28">
        <v>0.6</v>
      </c>
      <c r="C15" s="29">
        <v>0.99</v>
      </c>
      <c r="D15" s="129">
        <f>(C15-C14)/C14</f>
        <v>0.14849187935034802</v>
      </c>
      <c r="E15" s="31">
        <v>0.6</v>
      </c>
      <c r="F15" s="29">
        <v>0.994</v>
      </c>
      <c r="G15" s="129">
        <f>(F15-F14)/F14</f>
        <v>0.09713024282560702</v>
      </c>
      <c r="H15" s="33" t="s">
        <v>26</v>
      </c>
      <c r="I15" s="128">
        <v>0.7517</v>
      </c>
      <c r="J15" s="128">
        <v>0.7189</v>
      </c>
      <c r="K15" s="2"/>
      <c r="L15" s="2"/>
      <c r="M15" s="2"/>
      <c r="N15" s="2"/>
      <c r="O15" s="2"/>
      <c r="P15" s="2"/>
      <c r="Q15" s="2"/>
      <c r="R15" s="2"/>
      <c r="S15" s="35"/>
      <c r="T15" s="26"/>
      <c r="U15" s="2"/>
      <c r="V15" s="2"/>
      <c r="W15" s="35"/>
      <c r="X15" s="2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4" ht="15.75" thickBot="1">
      <c r="A16" s="46">
        <v>2018</v>
      </c>
      <c r="B16" s="28">
        <v>0.6</v>
      </c>
      <c r="C16" s="29">
        <v>0.934</v>
      </c>
      <c r="D16" s="129">
        <f>(C16-C15)/C15</f>
        <v>-0.05656565656565651</v>
      </c>
      <c r="E16" s="31">
        <v>0.6</v>
      </c>
      <c r="F16" s="29">
        <v>0.8966</v>
      </c>
      <c r="G16" s="129">
        <f>(F16-F15)/F15</f>
        <v>-0.0979879275653924</v>
      </c>
      <c r="H16" s="33" t="s">
        <v>26</v>
      </c>
      <c r="I16" s="128">
        <v>0.7593</v>
      </c>
      <c r="J16" s="128">
        <v>0.7154</v>
      </c>
      <c r="T16" s="55"/>
      <c r="X16" s="55"/>
    </row>
    <row r="17" spans="1:50" s="134" customFormat="1" ht="15" thickBot="1">
      <c r="A17" s="94">
        <v>2019</v>
      </c>
      <c r="B17" s="130">
        <v>0.6</v>
      </c>
      <c r="C17" s="131">
        <v>0.9378</v>
      </c>
      <c r="D17" s="132">
        <f>(C17-C16)/C16</f>
        <v>0.004068522483939951</v>
      </c>
      <c r="E17" s="133">
        <v>0.6</v>
      </c>
      <c r="F17" s="131">
        <v>0.8986</v>
      </c>
      <c r="G17" s="132">
        <f>(F17-F16)/F16</f>
        <v>0.0022306491188936</v>
      </c>
      <c r="H17" s="42" t="s">
        <v>26</v>
      </c>
      <c r="I17" s="127">
        <v>0.7365</v>
      </c>
      <c r="J17" s="127">
        <v>0.6923</v>
      </c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53"/>
      <c r="V17" s="53"/>
      <c r="W17" s="53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46" s="6" customFormat="1" ht="13.5" customHeight="1" thickBot="1">
      <c r="B52" s="106">
        <v>2016</v>
      </c>
      <c r="C52" s="107"/>
      <c r="D52" s="106">
        <v>2017</v>
      </c>
      <c r="E52" s="107"/>
      <c r="F52" s="106">
        <v>2018</v>
      </c>
      <c r="G52" s="107"/>
      <c r="H52" s="106">
        <v>2019</v>
      </c>
      <c r="I52" s="10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</row>
    <row r="53" spans="1:46" s="6" customFormat="1" ht="13.5" thickBot="1">
      <c r="A53" s="81" t="s">
        <v>7</v>
      </c>
      <c r="B53" s="58" t="s">
        <v>8</v>
      </c>
      <c r="C53" s="23" t="s">
        <v>9</v>
      </c>
      <c r="D53" s="58" t="s">
        <v>8</v>
      </c>
      <c r="E53" s="23" t="s">
        <v>9</v>
      </c>
      <c r="F53" s="58" t="s">
        <v>8</v>
      </c>
      <c r="G53" s="23" t="s">
        <v>9</v>
      </c>
      <c r="H53" s="58" t="s">
        <v>8</v>
      </c>
      <c r="I53" s="23" t="s">
        <v>9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1:46" s="6" customFormat="1" ht="12.75">
      <c r="A54" s="63" t="s">
        <v>0</v>
      </c>
      <c r="B54" s="60">
        <v>128.8</v>
      </c>
      <c r="C54" s="61">
        <f>B54/B64</f>
        <v>0.8615384615384616</v>
      </c>
      <c r="D54" s="60">
        <v>190</v>
      </c>
      <c r="E54" s="61">
        <f>D54/D64</f>
        <v>0.9425538247842047</v>
      </c>
      <c r="F54" s="60">
        <v>295.2</v>
      </c>
      <c r="G54" s="61">
        <f>F54/F64</f>
        <v>0.9341772151898734</v>
      </c>
      <c r="H54" s="60">
        <v>268.2</v>
      </c>
      <c r="I54" s="61">
        <f>H54/H64</f>
        <v>0.9377622377622378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1:46" s="6" customFormat="1" ht="12.75">
      <c r="A55" s="63" t="s">
        <v>21</v>
      </c>
      <c r="B55" s="64">
        <v>4.2</v>
      </c>
      <c r="C55" s="65">
        <f>B55/B64</f>
        <v>0.028093645484949834</v>
      </c>
      <c r="D55" s="64">
        <v>10.08</v>
      </c>
      <c r="E55" s="65">
        <f>D55/D64</f>
        <v>0.05000496080960413</v>
      </c>
      <c r="F55" s="64">
        <v>5.8</v>
      </c>
      <c r="G55" s="65">
        <f>F55/F64</f>
        <v>0.018354430379746836</v>
      </c>
      <c r="H55" s="64">
        <v>5.8</v>
      </c>
      <c r="I55" s="65">
        <f>H55/H64</f>
        <v>0.02027972027972028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</row>
    <row r="56" spans="1:46" s="6" customFormat="1" ht="12.75">
      <c r="A56" s="63" t="s">
        <v>3</v>
      </c>
      <c r="B56" s="64">
        <v>0</v>
      </c>
      <c r="C56" s="65">
        <f>B56/B64</f>
        <v>0</v>
      </c>
      <c r="D56" s="64">
        <v>0</v>
      </c>
      <c r="E56" s="65">
        <f>D56/D64</f>
        <v>0</v>
      </c>
      <c r="F56" s="64">
        <v>0</v>
      </c>
      <c r="G56" s="65">
        <f>F56/F64</f>
        <v>0</v>
      </c>
      <c r="H56" s="64">
        <v>0</v>
      </c>
      <c r="I56" s="65">
        <f>H56/H64</f>
        <v>0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</row>
    <row r="57" spans="1:46" s="6" customFormat="1" ht="12.75">
      <c r="A57" s="63" t="s">
        <v>1</v>
      </c>
      <c r="B57" s="64">
        <v>0</v>
      </c>
      <c r="C57" s="65">
        <f>B57/B64</f>
        <v>0</v>
      </c>
      <c r="D57" s="64">
        <v>0</v>
      </c>
      <c r="E57" s="65">
        <f>D57/D64</f>
        <v>0</v>
      </c>
      <c r="F57" s="64">
        <v>5</v>
      </c>
      <c r="G57" s="65">
        <f>F57/F64</f>
        <v>0.015822784810126583</v>
      </c>
      <c r="H57" s="64">
        <v>0</v>
      </c>
      <c r="I57" s="65">
        <f>H57/H64</f>
        <v>0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</row>
    <row r="58" spans="1:46" s="6" customFormat="1" ht="12.75">
      <c r="A58" s="63" t="s">
        <v>2</v>
      </c>
      <c r="B58" s="64">
        <v>15</v>
      </c>
      <c r="C58" s="65">
        <f>B58/B64</f>
        <v>0.10033444816053512</v>
      </c>
      <c r="D58" s="64">
        <v>1.5</v>
      </c>
      <c r="E58" s="65">
        <f>D58/D64</f>
        <v>0.00744121440619109</v>
      </c>
      <c r="F58" s="64">
        <v>10</v>
      </c>
      <c r="G58" s="65">
        <f>F58/F64</f>
        <v>0.03164556962025317</v>
      </c>
      <c r="H58" s="64">
        <v>11</v>
      </c>
      <c r="I58" s="65">
        <f>H58/H64</f>
        <v>0.038461538461538464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s="6" customFormat="1" ht="12.75" customHeight="1">
      <c r="A59" s="66" t="s">
        <v>16</v>
      </c>
      <c r="B59" s="64">
        <v>1.5</v>
      </c>
      <c r="C59" s="65">
        <f>B59/B64</f>
        <v>0.010033444816053512</v>
      </c>
      <c r="D59" s="64">
        <v>0</v>
      </c>
      <c r="E59" s="65">
        <f>D59/D64</f>
        <v>0</v>
      </c>
      <c r="F59" s="64"/>
      <c r="G59" s="65">
        <f>F59/F64</f>
        <v>0</v>
      </c>
      <c r="H59" s="64">
        <v>1</v>
      </c>
      <c r="I59" s="65">
        <f>H59/H64</f>
        <v>0.0034965034965034965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s="6" customFormat="1" ht="12.75">
      <c r="A60" s="63" t="s">
        <v>30</v>
      </c>
      <c r="B60" s="64">
        <v>0</v>
      </c>
      <c r="C60" s="65">
        <f>B60/B64</f>
        <v>0</v>
      </c>
      <c r="D60" s="64">
        <v>0</v>
      </c>
      <c r="E60" s="65">
        <f>D60/D64</f>
        <v>0</v>
      </c>
      <c r="F60" s="64">
        <v>0</v>
      </c>
      <c r="G60" s="65">
        <f>F60/F64</f>
        <v>0</v>
      </c>
      <c r="H60" s="64">
        <v>0</v>
      </c>
      <c r="I60" s="65">
        <f>H60/H64</f>
        <v>0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s="6" customFormat="1" ht="12.75">
      <c r="A61" s="63" t="s">
        <v>29</v>
      </c>
      <c r="B61" s="64">
        <v>0</v>
      </c>
      <c r="C61" s="65">
        <f>B61/B64</f>
        <v>0</v>
      </c>
      <c r="D61" s="64">
        <v>0</v>
      </c>
      <c r="E61" s="65">
        <f>D61/D64</f>
        <v>0</v>
      </c>
      <c r="F61" s="64">
        <v>0</v>
      </c>
      <c r="G61" s="65">
        <f>F61/F64</f>
        <v>0</v>
      </c>
      <c r="H61" s="64">
        <v>0</v>
      </c>
      <c r="I61" s="65">
        <f>H61/H64</f>
        <v>0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</row>
    <row r="62" spans="1:46" s="6" customFormat="1" ht="12.75">
      <c r="A62" s="63" t="s">
        <v>5</v>
      </c>
      <c r="B62" s="64">
        <v>0</v>
      </c>
      <c r="C62" s="65">
        <f>B62/B64</f>
        <v>0</v>
      </c>
      <c r="D62" s="64">
        <v>0</v>
      </c>
      <c r="E62" s="65">
        <f>D62/D64</f>
        <v>0</v>
      </c>
      <c r="F62" s="64">
        <v>0</v>
      </c>
      <c r="G62" s="65">
        <f>F62/F64</f>
        <v>0</v>
      </c>
      <c r="H62" s="64">
        <v>0</v>
      </c>
      <c r="I62" s="65">
        <f>H62/H64</f>
        <v>0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6" customFormat="1" ht="12.75">
      <c r="A63" s="63" t="s">
        <v>4</v>
      </c>
      <c r="B63" s="64">
        <v>0</v>
      </c>
      <c r="C63" s="65">
        <f>B63/B64</f>
        <v>0</v>
      </c>
      <c r="D63" s="64">
        <v>0</v>
      </c>
      <c r="E63" s="65">
        <f>D63/D64</f>
        <v>0</v>
      </c>
      <c r="F63" s="64">
        <v>0</v>
      </c>
      <c r="G63" s="65">
        <f>F63/F64</f>
        <v>0</v>
      </c>
      <c r="H63" s="64">
        <v>0</v>
      </c>
      <c r="I63" s="65">
        <f>H63/H64</f>
        <v>0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6" customFormat="1" ht="13.5" thickBot="1">
      <c r="A64" s="63" t="s">
        <v>6</v>
      </c>
      <c r="B64" s="82">
        <f aca="true" t="shared" si="0" ref="B64:G64">SUM(B54:B63)</f>
        <v>149.5</v>
      </c>
      <c r="C64" s="83">
        <f t="shared" si="0"/>
        <v>1.0000000000000002</v>
      </c>
      <c r="D64" s="82">
        <f t="shared" si="0"/>
        <v>201.58</v>
      </c>
      <c r="E64" s="83">
        <f t="shared" si="0"/>
        <v>0.9999999999999999</v>
      </c>
      <c r="F64" s="82">
        <f t="shared" si="0"/>
        <v>316</v>
      </c>
      <c r="G64" s="83">
        <f t="shared" si="0"/>
        <v>1</v>
      </c>
      <c r="H64" s="82">
        <f>SUM(H54:H63)</f>
        <v>286</v>
      </c>
      <c r="I64" s="83">
        <f>SUM(I54:I63)</f>
        <v>1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>
        <v>2017</v>
      </c>
      <c r="F86" s="73">
        <v>2018</v>
      </c>
      <c r="G86" s="73">
        <v>2019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4</v>
      </c>
      <c r="E87" s="75">
        <v>8</v>
      </c>
      <c r="F87" s="75">
        <v>7</v>
      </c>
      <c r="G87" s="75">
        <v>8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0</v>
      </c>
      <c r="E88" s="75">
        <v>2</v>
      </c>
      <c r="F88" s="75">
        <v>7</v>
      </c>
      <c r="G88" s="75">
        <v>2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2</v>
      </c>
      <c r="E89" s="75">
        <v>1</v>
      </c>
      <c r="F89" s="75">
        <v>6</v>
      </c>
      <c r="G89" s="75">
        <v>5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3</v>
      </c>
      <c r="E90" s="75">
        <v>10</v>
      </c>
      <c r="F90" s="75">
        <v>9</v>
      </c>
      <c r="G90" s="75">
        <v>5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21</v>
      </c>
      <c r="E91" s="75">
        <v>24</v>
      </c>
      <c r="F91" s="75">
        <v>29</v>
      </c>
      <c r="G91" s="75">
        <v>38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4</v>
      </c>
      <c r="E92" s="75">
        <v>9</v>
      </c>
      <c r="F92" s="75"/>
      <c r="G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15</v>
      </c>
      <c r="E93" s="75">
        <v>24</v>
      </c>
      <c r="F93" s="75">
        <v>32</v>
      </c>
      <c r="G93" s="75">
        <v>27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1</v>
      </c>
      <c r="E94" s="75">
        <v>2</v>
      </c>
      <c r="F94" s="75">
        <v>1</v>
      </c>
      <c r="G94" s="75"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0</v>
      </c>
      <c r="E95" s="78">
        <v>0</v>
      </c>
      <c r="F95" s="78">
        <v>0</v>
      </c>
      <c r="G95" s="78">
        <v>1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79">
        <v>13.41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93">
        <v>26.53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4">
    <mergeCell ref="B98:F98"/>
    <mergeCell ref="I12:J12"/>
    <mergeCell ref="A50:I50"/>
    <mergeCell ref="B52:C52"/>
    <mergeCell ref="D52:E52"/>
    <mergeCell ref="B84:F84"/>
    <mergeCell ref="F52:G52"/>
    <mergeCell ref="H52:I52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1"/>
  <sheetViews>
    <sheetView zoomScalePageLayoutView="0" workbookViewId="0" topLeftCell="A1">
      <selection activeCell="C102" sqref="C10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43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7">
        <v>2018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1</v>
      </c>
      <c r="C7" s="10">
        <v>0.889</v>
      </c>
      <c r="D7" s="11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49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9" t="s">
        <v>22</v>
      </c>
      <c r="I12" s="109" t="s">
        <v>25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25" t="s">
        <v>23</v>
      </c>
      <c r="I13" s="2" t="s">
        <v>17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6"/>
      <c r="U13" s="2"/>
      <c r="V13" s="2"/>
      <c r="W13" s="2"/>
      <c r="X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45" customFormat="1" ht="15">
      <c r="A14" s="27">
        <v>2016</v>
      </c>
      <c r="B14" s="28">
        <v>0.6</v>
      </c>
      <c r="C14" s="29">
        <v>0.95</v>
      </c>
      <c r="D14" s="30" t="s">
        <v>37</v>
      </c>
      <c r="E14" s="31">
        <v>0.6</v>
      </c>
      <c r="F14" s="29">
        <v>0.981</v>
      </c>
      <c r="G14" s="30" t="s">
        <v>37</v>
      </c>
      <c r="H14" s="33" t="s">
        <v>26</v>
      </c>
      <c r="I14" s="43">
        <v>0.7158</v>
      </c>
      <c r="J14" s="43">
        <v>0.6789</v>
      </c>
      <c r="K14" s="26"/>
      <c r="L14" s="26"/>
      <c r="M14" s="26"/>
      <c r="N14" s="26"/>
      <c r="O14" s="26"/>
      <c r="P14" s="26"/>
      <c r="Q14" s="26"/>
      <c r="R14" s="26"/>
      <c r="S14" s="44"/>
      <c r="T14" s="26"/>
      <c r="U14" s="26"/>
      <c r="V14" s="26"/>
      <c r="W14" s="4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s="1" customFormat="1" ht="15.75" thickBot="1">
      <c r="A15" s="46">
        <v>2017</v>
      </c>
      <c r="B15" s="47">
        <v>0.6</v>
      </c>
      <c r="C15" s="48">
        <v>0.716</v>
      </c>
      <c r="D15" s="49">
        <f>(C15-C14)/C14</f>
        <v>-0.2463157894736842</v>
      </c>
      <c r="E15" s="50">
        <v>0.6</v>
      </c>
      <c r="F15" s="48">
        <v>0.788</v>
      </c>
      <c r="G15" s="49">
        <f>(F15-F14)/F14</f>
        <v>-0.19673802242609578</v>
      </c>
      <c r="H15" s="33" t="s">
        <v>26</v>
      </c>
      <c r="I15" s="98">
        <v>0.7517</v>
      </c>
      <c r="J15" s="98">
        <v>0.7189</v>
      </c>
      <c r="K15" s="2"/>
      <c r="L15" s="2"/>
      <c r="M15" s="2"/>
      <c r="N15" s="2"/>
      <c r="O15" s="2"/>
      <c r="P15" s="2"/>
      <c r="Q15" s="2"/>
      <c r="R15" s="2"/>
      <c r="S15" s="35"/>
      <c r="T15" s="26"/>
      <c r="U15" s="2"/>
      <c r="V15" s="2"/>
      <c r="W15" s="35"/>
      <c r="X15" s="2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5" ht="15" thickBot="1">
      <c r="A16" s="94">
        <v>2018</v>
      </c>
      <c r="B16" s="95">
        <v>0.6</v>
      </c>
      <c r="C16" s="99">
        <v>0.7809</v>
      </c>
      <c r="D16" s="96">
        <f>(C16-C15)/C15</f>
        <v>0.09064245810055876</v>
      </c>
      <c r="E16" s="97">
        <v>0.6</v>
      </c>
      <c r="F16" s="99">
        <v>0.887</v>
      </c>
      <c r="G16" s="96">
        <f>(F16-F15)/F15</f>
        <v>0.12563451776649742</v>
      </c>
      <c r="H16" s="42" t="s">
        <v>26</v>
      </c>
      <c r="I16" s="101">
        <v>0.7593</v>
      </c>
      <c r="J16" s="101">
        <v>0.7154</v>
      </c>
      <c r="T16" s="52"/>
      <c r="U16" s="53"/>
      <c r="X16" s="52"/>
      <c r="Y16" s="53"/>
    </row>
    <row r="17" spans="1:25" ht="15.75" thickBot="1">
      <c r="A17" s="46">
        <v>2019</v>
      </c>
      <c r="B17" s="47">
        <v>0.6</v>
      </c>
      <c r="C17" s="48"/>
      <c r="D17" s="49"/>
      <c r="E17" s="50">
        <v>0.6</v>
      </c>
      <c r="F17" s="48"/>
      <c r="G17" s="49"/>
      <c r="H17" s="33"/>
      <c r="I17" s="51"/>
      <c r="T17" s="52"/>
      <c r="U17" s="53"/>
      <c r="X17" s="52"/>
      <c r="Y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46" s="6" customFormat="1" ht="13.5" customHeight="1" thickBot="1">
      <c r="B52" s="106">
        <v>2016</v>
      </c>
      <c r="C52" s="107"/>
      <c r="D52" s="106">
        <v>2017</v>
      </c>
      <c r="E52" s="107"/>
      <c r="F52" s="106">
        <v>2018</v>
      </c>
      <c r="G52" s="10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</row>
    <row r="53" spans="1:46" s="6" customFormat="1" ht="13.5" thickBot="1">
      <c r="A53" s="81" t="s">
        <v>7</v>
      </c>
      <c r="B53" s="58" t="s">
        <v>8</v>
      </c>
      <c r="C53" s="23" t="s">
        <v>9</v>
      </c>
      <c r="D53" s="58" t="s">
        <v>8</v>
      </c>
      <c r="E53" s="23" t="s">
        <v>9</v>
      </c>
      <c r="F53" s="58" t="s">
        <v>8</v>
      </c>
      <c r="G53" s="23" t="s">
        <v>9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1:46" s="6" customFormat="1" ht="12.75">
      <c r="A54" s="63" t="s">
        <v>0</v>
      </c>
      <c r="B54" s="60">
        <v>19</v>
      </c>
      <c r="C54" s="61">
        <f>B54/B64</f>
        <v>0.95</v>
      </c>
      <c r="D54" s="60">
        <v>63</v>
      </c>
      <c r="E54" s="61">
        <f>D54/D64</f>
        <v>0.7159090909090909</v>
      </c>
      <c r="F54" s="60">
        <v>71.84</v>
      </c>
      <c r="G54" s="61">
        <f>F54/F64</f>
        <v>0.7808695652173914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1:46" s="6" customFormat="1" ht="12.75">
      <c r="A55" s="63" t="s">
        <v>21</v>
      </c>
      <c r="B55" s="64">
        <v>0</v>
      </c>
      <c r="C55" s="65">
        <f>B55/B64</f>
        <v>0</v>
      </c>
      <c r="D55" s="64">
        <v>0</v>
      </c>
      <c r="E55" s="65">
        <f>D55/D64</f>
        <v>0</v>
      </c>
      <c r="F55" s="64">
        <v>1.16</v>
      </c>
      <c r="G55" s="65">
        <f>F55/F64</f>
        <v>0.012608695652173912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</row>
    <row r="56" spans="1:46" s="6" customFormat="1" ht="12.75">
      <c r="A56" s="63" t="s">
        <v>3</v>
      </c>
      <c r="B56" s="64">
        <v>0</v>
      </c>
      <c r="C56" s="65">
        <f>B56/B64</f>
        <v>0</v>
      </c>
      <c r="D56" s="64">
        <v>0</v>
      </c>
      <c r="E56" s="65">
        <f>D56/D64</f>
        <v>0</v>
      </c>
      <c r="F56" s="64">
        <v>0</v>
      </c>
      <c r="G56" s="65">
        <f>F56/F64</f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</row>
    <row r="57" spans="1:46" s="6" customFormat="1" ht="12.75">
      <c r="A57" s="63" t="s">
        <v>1</v>
      </c>
      <c r="B57" s="64">
        <v>1</v>
      </c>
      <c r="C57" s="65">
        <f>B57/B64</f>
        <v>0.05</v>
      </c>
      <c r="D57" s="64">
        <v>17</v>
      </c>
      <c r="E57" s="65">
        <f>D57/D64</f>
        <v>0.19318181818181818</v>
      </c>
      <c r="F57" s="64">
        <v>10</v>
      </c>
      <c r="G57" s="65">
        <f>F57/F64</f>
        <v>0.10869565217391304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</row>
    <row r="58" spans="1:46" s="6" customFormat="1" ht="12.75">
      <c r="A58" s="63" t="s">
        <v>2</v>
      </c>
      <c r="B58" s="64">
        <v>0</v>
      </c>
      <c r="C58" s="65">
        <f>B58/B64</f>
        <v>0</v>
      </c>
      <c r="D58" s="64">
        <v>0</v>
      </c>
      <c r="E58" s="65">
        <f>D58/D64</f>
        <v>0</v>
      </c>
      <c r="F58" s="64">
        <v>5</v>
      </c>
      <c r="G58" s="65">
        <f>F58/F64</f>
        <v>0.05434782608695652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s="6" customFormat="1" ht="12.75" customHeight="1">
      <c r="A59" s="66" t="s">
        <v>16</v>
      </c>
      <c r="B59" s="64">
        <v>0</v>
      </c>
      <c r="C59" s="65">
        <f>B59/B64</f>
        <v>0</v>
      </c>
      <c r="D59" s="64">
        <v>0</v>
      </c>
      <c r="E59" s="65">
        <f>D59/D64</f>
        <v>0</v>
      </c>
      <c r="F59" s="64"/>
      <c r="G59" s="65">
        <f>F59/F64</f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s="6" customFormat="1" ht="12.75">
      <c r="A60" s="63" t="s">
        <v>30</v>
      </c>
      <c r="B60" s="64">
        <v>0</v>
      </c>
      <c r="C60" s="65">
        <f>B60/B64</f>
        <v>0</v>
      </c>
      <c r="D60" s="64">
        <v>3</v>
      </c>
      <c r="E60" s="65">
        <f>D60/D64</f>
        <v>0.03409090909090909</v>
      </c>
      <c r="F60" s="64">
        <v>2</v>
      </c>
      <c r="G60" s="65">
        <f>F60/F64</f>
        <v>0.021739130434782608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s="6" customFormat="1" ht="12.75">
      <c r="A61" s="63" t="s">
        <v>29</v>
      </c>
      <c r="B61" s="64">
        <v>0</v>
      </c>
      <c r="C61" s="65">
        <f>B61/B64</f>
        <v>0</v>
      </c>
      <c r="D61" s="64">
        <v>0</v>
      </c>
      <c r="E61" s="65">
        <f>D61/D64</f>
        <v>0</v>
      </c>
      <c r="F61" s="64">
        <v>0</v>
      </c>
      <c r="G61" s="65">
        <f>F61/F64</f>
        <v>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</row>
    <row r="62" spans="1:46" s="6" customFormat="1" ht="12.75">
      <c r="A62" s="63" t="s">
        <v>5</v>
      </c>
      <c r="B62" s="64">
        <v>0</v>
      </c>
      <c r="C62" s="65">
        <f>B62/B64</f>
        <v>0</v>
      </c>
      <c r="D62" s="64">
        <v>0</v>
      </c>
      <c r="E62" s="65">
        <f>D62/D64</f>
        <v>0</v>
      </c>
      <c r="F62" s="64">
        <v>0</v>
      </c>
      <c r="G62" s="65">
        <f>F62/F64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6" customFormat="1" ht="12.75">
      <c r="A63" s="63" t="s">
        <v>4</v>
      </c>
      <c r="B63" s="64">
        <v>0</v>
      </c>
      <c r="C63" s="65">
        <f>B63/B64</f>
        <v>0</v>
      </c>
      <c r="D63" s="64">
        <v>5</v>
      </c>
      <c r="E63" s="65">
        <f>D63/D64</f>
        <v>0.056818181818181816</v>
      </c>
      <c r="F63" s="64">
        <v>2</v>
      </c>
      <c r="G63" s="65">
        <f>F63/F64</f>
        <v>0.021739130434782608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6" customFormat="1" ht="13.5" thickBot="1">
      <c r="A64" s="63" t="s">
        <v>6</v>
      </c>
      <c r="B64" s="82">
        <f aca="true" t="shared" si="0" ref="B64:G64">SUM(B54:B63)</f>
        <v>20</v>
      </c>
      <c r="C64" s="83">
        <f t="shared" si="0"/>
        <v>1</v>
      </c>
      <c r="D64" s="82">
        <f t="shared" si="0"/>
        <v>88</v>
      </c>
      <c r="E64" s="83">
        <f t="shared" si="0"/>
        <v>1</v>
      </c>
      <c r="F64" s="82">
        <f t="shared" si="0"/>
        <v>92</v>
      </c>
      <c r="G64" s="83">
        <f t="shared" si="0"/>
        <v>1.0000000000000002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>
        <v>2017</v>
      </c>
      <c r="F86" s="73">
        <v>2018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1</v>
      </c>
      <c r="E87" s="75">
        <v>1</v>
      </c>
      <c r="F87" s="75">
        <v>3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1</v>
      </c>
      <c r="E88" s="75">
        <v>1</v>
      </c>
      <c r="F88" s="75">
        <v>1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0</v>
      </c>
      <c r="E89" s="75">
        <v>3</v>
      </c>
      <c r="F89" s="75">
        <v>3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0</v>
      </c>
      <c r="E90" s="75">
        <v>3</v>
      </c>
      <c r="F90" s="75">
        <v>3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4</v>
      </c>
      <c r="E91" s="75">
        <v>6</v>
      </c>
      <c r="F91" s="75">
        <v>8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1</v>
      </c>
      <c r="E92" s="75">
        <v>2</v>
      </c>
      <c r="F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3</v>
      </c>
      <c r="E93" s="75">
        <v>9</v>
      </c>
      <c r="F93" s="75">
        <v>9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0</v>
      </c>
      <c r="E94" s="75">
        <v>0</v>
      </c>
      <c r="F94" s="75"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1</v>
      </c>
      <c r="E95" s="78">
        <v>1</v>
      </c>
      <c r="F95" s="78">
        <v>1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79">
        <v>12.3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93">
        <v>31.9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3">
    <mergeCell ref="B98:F98"/>
    <mergeCell ref="I12:J12"/>
    <mergeCell ref="A50:I50"/>
    <mergeCell ref="B52:C52"/>
    <mergeCell ref="D52:E52"/>
    <mergeCell ref="B84:F84"/>
    <mergeCell ref="F52:G52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1"/>
  <sheetViews>
    <sheetView zoomScalePageLayoutView="0" workbookViewId="0" topLeftCell="A1">
      <selection activeCell="C102" sqref="C10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.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39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7">
        <v>2016</v>
      </c>
      <c r="C6" s="7">
        <v>2017</v>
      </c>
      <c r="D6" s="7">
        <v>2018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1"/>
      <c r="C7" s="11"/>
      <c r="D7" s="11">
        <v>0.659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50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8"/>
      <c r="I12" s="19" t="s">
        <v>22</v>
      </c>
      <c r="J12" s="109" t="s">
        <v>25</v>
      </c>
      <c r="K12" s="1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12"/>
      <c r="I13" s="25" t="s">
        <v>23</v>
      </c>
      <c r="J13" s="2" t="s">
        <v>17</v>
      </c>
      <c r="K13" s="2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6"/>
      <c r="V13" s="2"/>
      <c r="W13" s="2"/>
      <c r="X13" s="2"/>
      <c r="Y13" s="2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45" customFormat="1" ht="15">
      <c r="A14" s="27">
        <v>2016</v>
      </c>
      <c r="B14" s="28">
        <v>0.6</v>
      </c>
      <c r="C14" s="29">
        <v>0.29</v>
      </c>
      <c r="D14" s="30" t="s">
        <v>37</v>
      </c>
      <c r="E14" s="31">
        <v>0.6</v>
      </c>
      <c r="F14" s="29">
        <v>0.247</v>
      </c>
      <c r="G14" s="30" t="s">
        <v>37</v>
      </c>
      <c r="H14" s="32"/>
      <c r="I14" s="33" t="s">
        <v>42</v>
      </c>
      <c r="J14" s="43">
        <v>0.7158</v>
      </c>
      <c r="K14" s="43">
        <v>0.6789</v>
      </c>
      <c r="L14" s="26"/>
      <c r="M14" s="26"/>
      <c r="N14" s="26"/>
      <c r="O14" s="26"/>
      <c r="P14" s="26"/>
      <c r="Q14" s="26"/>
      <c r="R14" s="26"/>
      <c r="S14" s="26"/>
      <c r="T14" s="44"/>
      <c r="U14" s="26"/>
      <c r="V14" s="26"/>
      <c r="W14" s="26"/>
      <c r="X14" s="4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s="1" customFormat="1" ht="15.75" thickBot="1">
      <c r="A15" s="46">
        <v>2017</v>
      </c>
      <c r="B15" s="47">
        <v>0.6</v>
      </c>
      <c r="C15" s="48"/>
      <c r="D15" s="49"/>
      <c r="E15" s="50">
        <v>0.6</v>
      </c>
      <c r="F15" s="48"/>
      <c r="G15" s="49"/>
      <c r="H15" s="32"/>
      <c r="I15" s="33"/>
      <c r="J15" s="34">
        <v>0.7517</v>
      </c>
      <c r="K15" s="34">
        <v>0.7189</v>
      </c>
      <c r="L15" s="2"/>
      <c r="M15" s="2"/>
      <c r="N15" s="2"/>
      <c r="O15" s="2"/>
      <c r="P15" s="2"/>
      <c r="Q15" s="2"/>
      <c r="R15" s="2"/>
      <c r="S15" s="2"/>
      <c r="T15" s="35"/>
      <c r="U15" s="26"/>
      <c r="V15" s="2"/>
      <c r="W15" s="2"/>
      <c r="X15" s="35"/>
      <c r="Y15" s="2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25" ht="15.75" thickBot="1">
      <c r="A16" s="46">
        <v>2018</v>
      </c>
      <c r="B16" s="47">
        <v>0.6</v>
      </c>
      <c r="C16" s="48">
        <v>0.7317</v>
      </c>
      <c r="D16" s="49">
        <f>(C16-C14)/C14</f>
        <v>1.5231034482758623</v>
      </c>
      <c r="E16" s="50">
        <v>0.6</v>
      </c>
      <c r="F16" s="48">
        <v>0.6998</v>
      </c>
      <c r="G16" s="49">
        <f>(F16-F14)/F14</f>
        <v>1.8331983805668015</v>
      </c>
      <c r="H16" s="32"/>
      <c r="I16" s="33" t="s">
        <v>26</v>
      </c>
      <c r="J16" s="100">
        <v>0.7593</v>
      </c>
      <c r="K16" s="100">
        <v>0.7154</v>
      </c>
      <c r="T16" s="52"/>
      <c r="U16" s="53"/>
      <c r="X16" s="52"/>
      <c r="Y16" s="53"/>
    </row>
    <row r="17" spans="1:25" ht="18.75">
      <c r="A17" s="54"/>
      <c r="I17" s="51"/>
      <c r="T17" s="52"/>
      <c r="U17" s="53"/>
      <c r="X17" s="52"/>
      <c r="Y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50" s="6" customFormat="1" ht="13.5" customHeight="1" thickBot="1">
      <c r="B52" s="106">
        <v>2016</v>
      </c>
      <c r="C52" s="107"/>
      <c r="D52" s="106">
        <v>2017</v>
      </c>
      <c r="E52" s="108"/>
      <c r="F52" s="106">
        <v>2018</v>
      </c>
      <c r="G52" s="107"/>
      <c r="H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s="6" customFormat="1" ht="13.5" thickBot="1">
      <c r="A53" s="81" t="s">
        <v>7</v>
      </c>
      <c r="B53" s="58" t="s">
        <v>8</v>
      </c>
      <c r="C53" s="23" t="s">
        <v>9</v>
      </c>
      <c r="D53" s="58" t="s">
        <v>8</v>
      </c>
      <c r="E53" s="23" t="s">
        <v>9</v>
      </c>
      <c r="F53" s="58" t="s">
        <v>8</v>
      </c>
      <c r="G53" s="23" t="s">
        <v>9</v>
      </c>
      <c r="H53" s="59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s="6" customFormat="1" ht="12.75">
      <c r="A54" s="63" t="s">
        <v>0</v>
      </c>
      <c r="B54" s="60">
        <v>2.9</v>
      </c>
      <c r="C54" s="61">
        <f>B54/B64</f>
        <v>0.29</v>
      </c>
      <c r="D54" s="102"/>
      <c r="E54" s="61" t="e">
        <f>D54/D64</f>
        <v>#DIV/0!</v>
      </c>
      <c r="F54" s="102">
        <v>938.9400000000003</v>
      </c>
      <c r="G54" s="61">
        <f>F54/F64</f>
        <v>0.7306926070038912</v>
      </c>
      <c r="H54" s="62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s="6" customFormat="1" ht="12.75">
      <c r="A55" s="63" t="s">
        <v>21</v>
      </c>
      <c r="B55" s="64">
        <v>2.1</v>
      </c>
      <c r="C55" s="65">
        <f>B55/B64</f>
        <v>0.21000000000000002</v>
      </c>
      <c r="D55" s="103"/>
      <c r="E55" s="65" t="e">
        <f>D55/D64</f>
        <v>#DIV/0!</v>
      </c>
      <c r="F55" s="103">
        <v>47.05999999999999</v>
      </c>
      <c r="G55" s="65">
        <f>F55/F64</f>
        <v>0.0366225680933852</v>
      </c>
      <c r="H55" s="62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1:50" s="6" customFormat="1" ht="12.75">
      <c r="A56" s="63" t="s">
        <v>3</v>
      </c>
      <c r="B56" s="64">
        <v>0</v>
      </c>
      <c r="C56" s="65">
        <f>B56/B64</f>
        <v>0</v>
      </c>
      <c r="D56" s="103"/>
      <c r="E56" s="65" t="e">
        <f>D56/D64</f>
        <v>#DIV/0!</v>
      </c>
      <c r="F56" s="103">
        <v>8</v>
      </c>
      <c r="G56" s="65">
        <f>F56/F64</f>
        <v>0.006225680933852139</v>
      </c>
      <c r="H56" s="62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0" s="6" customFormat="1" ht="12.75">
      <c r="A57" s="63" t="s">
        <v>1</v>
      </c>
      <c r="B57" s="64">
        <v>2</v>
      </c>
      <c r="C57" s="65">
        <f>B57/B64</f>
        <v>0.2</v>
      </c>
      <c r="D57" s="103"/>
      <c r="E57" s="65" t="e">
        <f>D57/D64</f>
        <v>#DIV/0!</v>
      </c>
      <c r="F57" s="103">
        <v>72</v>
      </c>
      <c r="G57" s="65">
        <f>F57/F64</f>
        <v>0.05603112840466925</v>
      </c>
      <c r="H57" s="62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1:50" s="6" customFormat="1" ht="12.75">
      <c r="A58" s="63" t="s">
        <v>2</v>
      </c>
      <c r="B58" s="64">
        <v>0</v>
      </c>
      <c r="C58" s="65">
        <f>B58/B64</f>
        <v>0</v>
      </c>
      <c r="D58" s="103"/>
      <c r="E58" s="65" t="e">
        <f>D58/D64</f>
        <v>#DIV/0!</v>
      </c>
      <c r="F58" s="103">
        <v>179</v>
      </c>
      <c r="G58" s="65">
        <f>F58/F64</f>
        <v>0.1392996108949416</v>
      </c>
      <c r="H58" s="62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</row>
    <row r="59" spans="1:50" s="6" customFormat="1" ht="12.75" customHeight="1">
      <c r="A59" s="66" t="s">
        <v>16</v>
      </c>
      <c r="B59" s="64">
        <v>0</v>
      </c>
      <c r="C59" s="65">
        <f>B59/B64</f>
        <v>0</v>
      </c>
      <c r="D59" s="103"/>
      <c r="E59" s="65" t="e">
        <f>D59/D64</f>
        <v>#DIV/0!</v>
      </c>
      <c r="F59" s="103"/>
      <c r="G59" s="65">
        <f>F59/F64</f>
        <v>0</v>
      </c>
      <c r="H59" s="62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1:50" s="6" customFormat="1" ht="12.75">
      <c r="A60" s="63" t="s">
        <v>30</v>
      </c>
      <c r="B60" s="64">
        <v>3</v>
      </c>
      <c r="C60" s="65">
        <f>B60/B64</f>
        <v>0.3</v>
      </c>
      <c r="D60" s="103"/>
      <c r="E60" s="65" t="e">
        <f>D60/D64</f>
        <v>#DIV/0!</v>
      </c>
      <c r="F60" s="103">
        <v>26</v>
      </c>
      <c r="G60" s="65">
        <f>F60/F64</f>
        <v>0.020233463035019453</v>
      </c>
      <c r="H60" s="62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</row>
    <row r="61" spans="1:50" s="6" customFormat="1" ht="12.75">
      <c r="A61" s="63" t="s">
        <v>29</v>
      </c>
      <c r="B61" s="64">
        <v>0</v>
      </c>
      <c r="C61" s="65">
        <f>B61/B64</f>
        <v>0</v>
      </c>
      <c r="D61" s="103"/>
      <c r="E61" s="65" t="e">
        <f>D61/D64</f>
        <v>#DIV/0!</v>
      </c>
      <c r="F61" s="103">
        <v>2</v>
      </c>
      <c r="G61" s="65">
        <f>F61/F64</f>
        <v>0.0015564202334630347</v>
      </c>
      <c r="H61" s="62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</row>
    <row r="62" spans="1:50" s="6" customFormat="1" ht="12.75">
      <c r="A62" s="63" t="s">
        <v>5</v>
      </c>
      <c r="B62" s="64">
        <v>0</v>
      </c>
      <c r="C62" s="65">
        <f>B62/B64</f>
        <v>0</v>
      </c>
      <c r="D62" s="103"/>
      <c r="E62" s="65" t="e">
        <f>D62/D64</f>
        <v>#DIV/0!</v>
      </c>
      <c r="F62" s="103">
        <v>0</v>
      </c>
      <c r="G62" s="65">
        <f>F62/F64</f>
        <v>0</v>
      </c>
      <c r="H62" s="62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1:50" s="6" customFormat="1" ht="12.75">
      <c r="A63" s="63" t="s">
        <v>4</v>
      </c>
      <c r="B63" s="64">
        <v>0</v>
      </c>
      <c r="C63" s="65">
        <f>B63/B64</f>
        <v>0</v>
      </c>
      <c r="D63" s="103"/>
      <c r="E63" s="65" t="e">
        <f>D63/D64</f>
        <v>#DIV/0!</v>
      </c>
      <c r="F63" s="103">
        <v>12</v>
      </c>
      <c r="G63" s="65">
        <f>F63/F64</f>
        <v>0.009338521400778208</v>
      </c>
      <c r="H63" s="62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</row>
    <row r="64" spans="1:50" s="6" customFormat="1" ht="13.5" thickBot="1">
      <c r="A64" s="63" t="s">
        <v>6</v>
      </c>
      <c r="B64" s="82">
        <f aca="true" t="shared" si="0" ref="B64:G64">SUM(B54:B63)</f>
        <v>10</v>
      </c>
      <c r="C64" s="83">
        <f t="shared" si="0"/>
        <v>1</v>
      </c>
      <c r="D64" s="82">
        <f t="shared" si="0"/>
        <v>0</v>
      </c>
      <c r="E64" s="83" t="e">
        <f t="shared" si="0"/>
        <v>#DIV/0!</v>
      </c>
      <c r="F64" s="82">
        <f t="shared" si="0"/>
        <v>1285.0000000000002</v>
      </c>
      <c r="G64" s="83">
        <f t="shared" si="0"/>
        <v>1</v>
      </c>
      <c r="H64" s="62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/>
      <c r="F86" s="73">
        <v>2018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1</v>
      </c>
      <c r="E87" s="75"/>
      <c r="F87" s="75">
        <v>35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0</v>
      </c>
      <c r="E88" s="75"/>
      <c r="F88" s="75">
        <v>11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0</v>
      </c>
      <c r="E89" s="75"/>
      <c r="F89" s="75">
        <v>49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0</v>
      </c>
      <c r="E90" s="75"/>
      <c r="F90" s="75">
        <v>49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1</v>
      </c>
      <c r="E91" s="75"/>
      <c r="F91" s="75">
        <v>123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0</v>
      </c>
      <c r="E92" s="75"/>
      <c r="F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1</v>
      </c>
      <c r="E93" s="75"/>
      <c r="F93" s="75">
        <v>122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0</v>
      </c>
      <c r="E94" s="75"/>
      <c r="F94" s="75">
        <v>14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0</v>
      </c>
      <c r="E95" s="78"/>
      <c r="F95" s="78">
        <v>3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79">
        <v>18.6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93">
        <v>39.8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3">
    <mergeCell ref="B98:F98"/>
    <mergeCell ref="J12:K12"/>
    <mergeCell ref="A50:I50"/>
    <mergeCell ref="B52:C52"/>
    <mergeCell ref="D52:E52"/>
    <mergeCell ref="F52:G52"/>
    <mergeCell ref="B84:F84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1"/>
  <sheetViews>
    <sheetView zoomScalePageLayoutView="0" workbookViewId="0" topLeftCell="A1">
      <selection activeCell="A84" sqref="A84:F101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.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41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7">
        <v>2016</v>
      </c>
      <c r="C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1">
        <v>1</v>
      </c>
      <c r="C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50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8"/>
      <c r="I12" s="19" t="s">
        <v>22</v>
      </c>
      <c r="J12" s="109" t="s">
        <v>25</v>
      </c>
      <c r="K12" s="1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12"/>
      <c r="I13" s="25" t="s">
        <v>23</v>
      </c>
      <c r="J13" s="2" t="s">
        <v>17</v>
      </c>
      <c r="K13" s="2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6"/>
      <c r="V13" s="2"/>
      <c r="W13" s="2"/>
      <c r="X13" s="2"/>
      <c r="Y13" s="2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45" customFormat="1" ht="14.25">
      <c r="A14" s="36">
        <v>2016</v>
      </c>
      <c r="B14" s="37">
        <v>0.6</v>
      </c>
      <c r="C14" s="38">
        <v>0.745</v>
      </c>
      <c r="D14" s="39" t="s">
        <v>37</v>
      </c>
      <c r="E14" s="40">
        <v>0.6</v>
      </c>
      <c r="F14" s="38">
        <v>0.655</v>
      </c>
      <c r="G14" s="39" t="s">
        <v>37</v>
      </c>
      <c r="H14" s="41"/>
      <c r="I14" s="42" t="s">
        <v>26</v>
      </c>
      <c r="J14" s="43">
        <v>0.7158</v>
      </c>
      <c r="K14" s="43">
        <v>0.6789</v>
      </c>
      <c r="L14" s="26"/>
      <c r="M14" s="26"/>
      <c r="N14" s="26"/>
      <c r="O14" s="26"/>
      <c r="P14" s="26"/>
      <c r="Q14" s="26"/>
      <c r="R14" s="26"/>
      <c r="S14" s="26"/>
      <c r="T14" s="44"/>
      <c r="U14" s="26"/>
      <c r="V14" s="26"/>
      <c r="W14" s="26"/>
      <c r="X14" s="4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s="1" customFormat="1" ht="15.75" thickBot="1">
      <c r="A15" s="46">
        <v>2017</v>
      </c>
      <c r="B15" s="47">
        <v>0.6</v>
      </c>
      <c r="C15" s="48"/>
      <c r="D15" s="49"/>
      <c r="E15" s="50">
        <v>0.6</v>
      </c>
      <c r="F15" s="48"/>
      <c r="G15" s="49"/>
      <c r="H15" s="32"/>
      <c r="I15" s="33"/>
      <c r="J15" s="34"/>
      <c r="K15" s="34"/>
      <c r="L15" s="2"/>
      <c r="M15" s="2"/>
      <c r="N15" s="2"/>
      <c r="O15" s="2"/>
      <c r="P15" s="2"/>
      <c r="Q15" s="2"/>
      <c r="R15" s="2"/>
      <c r="S15" s="2"/>
      <c r="T15" s="35"/>
      <c r="U15" s="26"/>
      <c r="V15" s="2"/>
      <c r="W15" s="2"/>
      <c r="X15" s="35"/>
      <c r="Y15" s="2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9:25" ht="12">
      <c r="I16" s="51"/>
      <c r="T16" s="52"/>
      <c r="U16" s="53"/>
      <c r="X16" s="52"/>
      <c r="Y16" s="53"/>
    </row>
    <row r="17" spans="1:25" ht="18.75">
      <c r="A17" s="54"/>
      <c r="I17" s="51"/>
      <c r="T17" s="52"/>
      <c r="U17" s="53"/>
      <c r="X17" s="52"/>
      <c r="Y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50" s="6" customFormat="1" ht="13.5" customHeight="1" thickBot="1">
      <c r="B52" s="106">
        <v>2016</v>
      </c>
      <c r="C52" s="107"/>
      <c r="D52" s="123">
        <v>2015</v>
      </c>
      <c r="E52" s="124"/>
      <c r="F52" s="123">
        <v>2016</v>
      </c>
      <c r="G52" s="125"/>
      <c r="H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s="6" customFormat="1" ht="13.5" thickBot="1">
      <c r="A53" s="81" t="s">
        <v>7</v>
      </c>
      <c r="B53" s="58" t="s">
        <v>8</v>
      </c>
      <c r="C53" s="23" t="s">
        <v>9</v>
      </c>
      <c r="D53" s="84" t="s">
        <v>8</v>
      </c>
      <c r="E53" s="85" t="s">
        <v>9</v>
      </c>
      <c r="F53" s="84" t="s">
        <v>8</v>
      </c>
      <c r="G53" s="85" t="s">
        <v>9</v>
      </c>
      <c r="H53" s="59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s="6" customFormat="1" ht="12.75">
      <c r="A54" s="63" t="s">
        <v>0</v>
      </c>
      <c r="B54" s="60">
        <v>29.8</v>
      </c>
      <c r="C54" s="61">
        <f>B54/B64</f>
        <v>0.745</v>
      </c>
      <c r="D54" s="86"/>
      <c r="E54" s="87" t="e">
        <f>D54/D64</f>
        <v>#DIV/0!</v>
      </c>
      <c r="F54" s="86"/>
      <c r="G54" s="87" t="e">
        <f>F54/F64</f>
        <v>#DIV/0!</v>
      </c>
      <c r="H54" s="62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s="6" customFormat="1" ht="12.75">
      <c r="A55" s="63" t="s">
        <v>21</v>
      </c>
      <c r="B55" s="64">
        <v>4.2</v>
      </c>
      <c r="C55" s="65">
        <f>B55/B64</f>
        <v>0.10500000000000001</v>
      </c>
      <c r="D55" s="88"/>
      <c r="E55" s="89" t="e">
        <f>D55/D64</f>
        <v>#DIV/0!</v>
      </c>
      <c r="F55" s="88"/>
      <c r="G55" s="89" t="e">
        <f>F55/F64</f>
        <v>#DIV/0!</v>
      </c>
      <c r="H55" s="62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1:50" s="6" customFormat="1" ht="12.75">
      <c r="A56" s="63" t="s">
        <v>3</v>
      </c>
      <c r="B56" s="64">
        <v>0</v>
      </c>
      <c r="C56" s="65">
        <f>B56/B64</f>
        <v>0</v>
      </c>
      <c r="D56" s="88"/>
      <c r="E56" s="89" t="e">
        <f>D56/D64</f>
        <v>#DIV/0!</v>
      </c>
      <c r="F56" s="88"/>
      <c r="G56" s="89" t="e">
        <f>F56/F64</f>
        <v>#DIV/0!</v>
      </c>
      <c r="H56" s="62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0" s="6" customFormat="1" ht="12.75">
      <c r="A57" s="63" t="s">
        <v>1</v>
      </c>
      <c r="B57" s="64">
        <v>0</v>
      </c>
      <c r="C57" s="65">
        <f>B57/B64</f>
        <v>0</v>
      </c>
      <c r="D57" s="88"/>
      <c r="E57" s="89" t="e">
        <f>D57/D64</f>
        <v>#DIV/0!</v>
      </c>
      <c r="F57" s="88"/>
      <c r="G57" s="89" t="e">
        <f>F57/F64</f>
        <v>#DIV/0!</v>
      </c>
      <c r="H57" s="62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1:50" s="6" customFormat="1" ht="12.75">
      <c r="A58" s="63" t="s">
        <v>2</v>
      </c>
      <c r="B58" s="64">
        <v>6</v>
      </c>
      <c r="C58" s="65">
        <f>B58/B64</f>
        <v>0.15</v>
      </c>
      <c r="D58" s="88"/>
      <c r="E58" s="89" t="e">
        <f>D58/D64</f>
        <v>#DIV/0!</v>
      </c>
      <c r="F58" s="88"/>
      <c r="G58" s="89" t="e">
        <f>F58/F64</f>
        <v>#DIV/0!</v>
      </c>
      <c r="H58" s="62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</row>
    <row r="59" spans="1:50" s="6" customFormat="1" ht="12.75" customHeight="1">
      <c r="A59" s="66" t="s">
        <v>16</v>
      </c>
      <c r="B59" s="64">
        <v>0</v>
      </c>
      <c r="C59" s="65">
        <f>B59/B64</f>
        <v>0</v>
      </c>
      <c r="D59" s="88"/>
      <c r="E59" s="89" t="e">
        <f>D59/D64</f>
        <v>#DIV/0!</v>
      </c>
      <c r="F59" s="88"/>
      <c r="G59" s="89" t="e">
        <f>F59/F64</f>
        <v>#DIV/0!</v>
      </c>
      <c r="H59" s="62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1:50" s="6" customFormat="1" ht="12.75">
      <c r="A60" s="63" t="s">
        <v>30</v>
      </c>
      <c r="B60" s="64">
        <v>0</v>
      </c>
      <c r="C60" s="65">
        <f>B60/B64</f>
        <v>0</v>
      </c>
      <c r="D60" s="88"/>
      <c r="E60" s="89" t="e">
        <f>D60/D64</f>
        <v>#DIV/0!</v>
      </c>
      <c r="F60" s="88"/>
      <c r="G60" s="89" t="e">
        <f>F60/F64</f>
        <v>#DIV/0!</v>
      </c>
      <c r="H60" s="62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</row>
    <row r="61" spans="1:50" s="6" customFormat="1" ht="12.75">
      <c r="A61" s="63" t="s">
        <v>29</v>
      </c>
      <c r="B61" s="64">
        <v>0</v>
      </c>
      <c r="C61" s="65">
        <f>B61/B64</f>
        <v>0</v>
      </c>
      <c r="D61" s="88"/>
      <c r="E61" s="89" t="e">
        <f>D61/D64</f>
        <v>#DIV/0!</v>
      </c>
      <c r="F61" s="88"/>
      <c r="G61" s="89" t="e">
        <f>F61/F64</f>
        <v>#DIV/0!</v>
      </c>
      <c r="H61" s="62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</row>
    <row r="62" spans="1:50" s="6" customFormat="1" ht="12.75">
      <c r="A62" s="63" t="s">
        <v>5</v>
      </c>
      <c r="B62" s="64">
        <v>0</v>
      </c>
      <c r="C62" s="65">
        <f>B62/B64</f>
        <v>0</v>
      </c>
      <c r="D62" s="88"/>
      <c r="E62" s="89" t="e">
        <f>D62/D64</f>
        <v>#DIV/0!</v>
      </c>
      <c r="F62" s="88"/>
      <c r="G62" s="89" t="e">
        <f>F62/F64</f>
        <v>#DIV/0!</v>
      </c>
      <c r="H62" s="62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1:50" s="6" customFormat="1" ht="12.75">
      <c r="A63" s="63" t="s">
        <v>4</v>
      </c>
      <c r="B63" s="64">
        <v>0</v>
      </c>
      <c r="C63" s="65">
        <f>B63/B64</f>
        <v>0</v>
      </c>
      <c r="D63" s="88"/>
      <c r="E63" s="89" t="e">
        <f>D63/D64</f>
        <v>#DIV/0!</v>
      </c>
      <c r="F63" s="88"/>
      <c r="G63" s="89" t="e">
        <f>F63/F64</f>
        <v>#DIV/0!</v>
      </c>
      <c r="H63" s="62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</row>
    <row r="64" spans="1:50" s="6" customFormat="1" ht="13.5" thickBot="1">
      <c r="A64" s="63" t="s">
        <v>6</v>
      </c>
      <c r="B64" s="82">
        <f aca="true" t="shared" si="0" ref="B64:G64">SUM(B54:B63)</f>
        <v>40</v>
      </c>
      <c r="C64" s="83">
        <f t="shared" si="0"/>
        <v>1</v>
      </c>
      <c r="D64" s="90">
        <f t="shared" si="0"/>
        <v>0</v>
      </c>
      <c r="E64" s="91" t="e">
        <f t="shared" si="0"/>
        <v>#DIV/0!</v>
      </c>
      <c r="F64" s="90">
        <f t="shared" si="0"/>
        <v>0</v>
      </c>
      <c r="G64" s="91" t="e">
        <f t="shared" si="0"/>
        <v>#DIV/0!</v>
      </c>
      <c r="H64" s="62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/>
      <c r="F86" s="73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0</v>
      </c>
      <c r="E87" s="75"/>
      <c r="F87" s="7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0</v>
      </c>
      <c r="E88" s="75"/>
      <c r="F88" s="7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0</v>
      </c>
      <c r="E89" s="75"/>
      <c r="F89" s="7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2</v>
      </c>
      <c r="E90" s="75"/>
      <c r="F90" s="7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4</v>
      </c>
      <c r="E91" s="75"/>
      <c r="F91" s="7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3</v>
      </c>
      <c r="E92" s="75"/>
      <c r="F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2</v>
      </c>
      <c r="E93" s="75"/>
      <c r="F93" s="75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1</v>
      </c>
      <c r="E94" s="75"/>
      <c r="F94" s="75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0</v>
      </c>
      <c r="E95" s="78"/>
      <c r="F95" s="78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92">
        <v>15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80">
        <v>24.4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3">
    <mergeCell ref="B98:F98"/>
    <mergeCell ref="J12:K12"/>
    <mergeCell ref="A50:I50"/>
    <mergeCell ref="B52:C52"/>
    <mergeCell ref="D52:E52"/>
    <mergeCell ref="F52:G52"/>
    <mergeCell ref="B84:F84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2010-08-25T18:15:47Z</cp:lastPrinted>
  <dcterms:created xsi:type="dcterms:W3CDTF">1999-06-08T15:24:14Z</dcterms:created>
  <dcterms:modified xsi:type="dcterms:W3CDTF">2019-05-13T18:42:33Z</dcterms:modified>
  <cp:category/>
  <cp:version/>
  <cp:contentType/>
  <cp:contentStatus/>
</cp:coreProperties>
</file>